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750" windowHeight="12075" firstSheet="1" activeTab="1"/>
  </bookViews>
  <sheets>
    <sheet name="主材报价" sheetId="3" state="hidden" r:id="rId1"/>
    <sheet name="Sheet1" sheetId="5" r:id="rId2"/>
  </sheets>
  <definedNames>
    <definedName name="_xlnm.Print_Area" localSheetId="0">主材报价!$A$1:$M$105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5" i="3" l="1"/>
  <c r="M104" i="3"/>
  <c r="M103" i="3"/>
  <c r="M101" i="3"/>
  <c r="M100" i="3"/>
  <c r="M98" i="3"/>
  <c r="M97" i="3"/>
  <c r="M96" i="3"/>
  <c r="M95" i="3"/>
  <c r="M94" i="3"/>
  <c r="M93" i="3"/>
  <c r="M92" i="3"/>
  <c r="M91" i="3"/>
  <c r="M90" i="3"/>
  <c r="M89" i="3"/>
  <c r="M87" i="3"/>
  <c r="M86" i="3"/>
  <c r="M85" i="3"/>
  <c r="M84" i="3"/>
  <c r="M83" i="3"/>
  <c r="M82" i="3"/>
  <c r="M81" i="3"/>
  <c r="M80" i="3"/>
  <c r="M79" i="3"/>
  <c r="M78" i="3"/>
  <c r="M77" i="3"/>
  <c r="M76" i="3"/>
  <c r="M74" i="3"/>
  <c r="M73" i="3"/>
  <c r="M72" i="3"/>
  <c r="M71" i="3"/>
  <c r="M70" i="3"/>
  <c r="M69" i="3"/>
  <c r="M68" i="3"/>
  <c r="M67" i="3"/>
  <c r="M66" i="3"/>
  <c r="M65" i="3"/>
  <c r="M64" i="3"/>
  <c r="M63" i="3"/>
  <c r="M61" i="3"/>
  <c r="M60" i="3"/>
  <c r="M59" i="3"/>
  <c r="M58" i="3"/>
  <c r="M57" i="3"/>
  <c r="M56" i="3"/>
  <c r="M55" i="3"/>
  <c r="M54" i="3"/>
  <c r="M53" i="3"/>
  <c r="M52" i="3"/>
  <c r="M50" i="3"/>
  <c r="M49" i="3"/>
  <c r="M48" i="3"/>
  <c r="M47" i="3"/>
  <c r="M46" i="3"/>
  <c r="M45" i="3"/>
  <c r="M44" i="3"/>
  <c r="M43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5" i="3"/>
  <c r="M14" i="3"/>
  <c r="M13" i="3"/>
  <c r="M12" i="3"/>
  <c r="M11" i="3"/>
  <c r="M10" i="3"/>
  <c r="M9" i="3"/>
  <c r="M8" i="3"/>
  <c r="M7" i="3"/>
  <c r="M6" i="3"/>
  <c r="M5" i="3"/>
</calcChain>
</file>

<file path=xl/sharedStrings.xml><?xml version="1.0" encoding="utf-8"?>
<sst xmlns="http://schemas.openxmlformats.org/spreadsheetml/2006/main" count="301" uniqueCount="124">
  <si>
    <t>工程地点</t>
  </si>
  <si>
    <t>丹霞公馆20栋204室</t>
  </si>
  <si>
    <t>业主姓名</t>
  </si>
  <si>
    <t>联系电话</t>
  </si>
  <si>
    <t>房型结构</t>
  </si>
  <si>
    <t>设计师</t>
  </si>
  <si>
    <t>序号</t>
  </si>
  <si>
    <t>项目名称</t>
  </si>
  <si>
    <t>材料说明</t>
  </si>
  <si>
    <t>数量</t>
  </si>
  <si>
    <t>单位</t>
  </si>
  <si>
    <t>限价(元）</t>
  </si>
  <si>
    <t>金额</t>
  </si>
  <si>
    <t>一、客厅、餐厅（部分）</t>
  </si>
  <si>
    <t>地砖</t>
  </si>
  <si>
    <t>邦鹏陶瓷规格：800*800，按实际选材结算，型号详见选材单</t>
  </si>
  <si>
    <t>块</t>
  </si>
  <si>
    <t>踢脚线</t>
  </si>
  <si>
    <t>卡思摩、骆驼屋强化地板，按实际选材结算，型号详见选材单</t>
  </si>
  <si>
    <t>M</t>
  </si>
  <si>
    <t>大理石背景墙</t>
  </si>
  <si>
    <t>定制</t>
  </si>
  <si>
    <r>
      <rPr>
        <sz val="10"/>
        <rFont val="宋体"/>
        <family val="3"/>
        <charset val="134"/>
      </rPr>
      <t>M</t>
    </r>
    <r>
      <rPr>
        <vertAlign val="superscript"/>
        <sz val="11"/>
        <rFont val="黑体"/>
        <family val="3"/>
        <charset val="134"/>
      </rPr>
      <t>2</t>
    </r>
  </si>
  <si>
    <t>鞋柜</t>
  </si>
  <si>
    <t>智康全屋定制，颗粒板</t>
  </si>
  <si>
    <t>墙布</t>
  </si>
  <si>
    <t>米兰墙布</t>
  </si>
  <si>
    <t xml:space="preserve"> 水吧柜</t>
  </si>
  <si>
    <t>智康全屋定制，颗粒板，含大理石台面</t>
  </si>
  <si>
    <t xml:space="preserve"> 水池</t>
  </si>
  <si>
    <t xml:space="preserve">个 </t>
  </si>
  <si>
    <t xml:space="preserve"> 单面窗套线</t>
  </si>
  <si>
    <t>名图标配6公分平线，按实际选材结算，型号详见选材单</t>
  </si>
  <si>
    <t>单面门套线（入户门）</t>
  </si>
  <si>
    <t>门槛石</t>
  </si>
  <si>
    <t>黑金花大理石</t>
  </si>
  <si>
    <t>小计</t>
  </si>
  <si>
    <t>二、厨房（部分）</t>
  </si>
  <si>
    <t>墙砖</t>
  </si>
  <si>
    <t>邦鹏陶瓷规格：300*600，按实际选材结算，型号详见选材单</t>
  </si>
  <si>
    <t>40*45窄边玻璃门</t>
  </si>
  <si>
    <t>名图钛合金门，按实际选材结算，型号详见选材单</t>
  </si>
  <si>
    <t>M2</t>
  </si>
  <si>
    <t>橱柜上柜</t>
  </si>
  <si>
    <t>橱柜下柜</t>
  </si>
  <si>
    <t>拉篮</t>
  </si>
  <si>
    <t>碗碟拉篮，按实际选材结算，型号详见选材单</t>
  </si>
  <si>
    <t>套</t>
  </si>
  <si>
    <t>水槽及龙头</t>
  </si>
  <si>
    <t>集成吊顶</t>
  </si>
  <si>
    <t>樱花集成吊顶</t>
  </si>
  <si>
    <t>灯具（300*600）</t>
  </si>
  <si>
    <t>吊顶灯</t>
  </si>
  <si>
    <t>三、客卫生间（部分）</t>
  </si>
  <si>
    <t>邦鹏陶瓷规格：300*300，按实际选材结算，型号详见选材单</t>
  </si>
  <si>
    <t>钛合金门</t>
  </si>
  <si>
    <t>双面门套线</t>
  </si>
  <si>
    <t>名图木门标配6公分平线，按实际选材结算，型号详见选材单</t>
  </si>
  <si>
    <t>面盆</t>
  </si>
  <si>
    <t>个</t>
  </si>
  <si>
    <t>马桶</t>
  </si>
  <si>
    <t>东鹏卫浴</t>
  </si>
  <si>
    <t>花洒</t>
  </si>
  <si>
    <t>挂件</t>
  </si>
  <si>
    <t>五件套</t>
  </si>
  <si>
    <t>方灯</t>
  </si>
  <si>
    <t>暖风机</t>
  </si>
  <si>
    <t>暖风机，灯具组合一套</t>
  </si>
  <si>
    <t>四、南阳台（部分）</t>
  </si>
  <si>
    <t>邦鹏陶瓷，规格：800*800，按实际选材结算，型号详见选材单</t>
  </si>
  <si>
    <t>邦鹏陶瓷，规格：300*600，按实际选材结算，型号详见选材单</t>
  </si>
  <si>
    <t>阳台吊柜高度1.2米</t>
  </si>
  <si>
    <t>飘窗柜</t>
  </si>
  <si>
    <t>储物柜</t>
  </si>
  <si>
    <t>五、主卧（部分）</t>
  </si>
  <si>
    <t>强化地板</t>
  </si>
  <si>
    <t>强化地脚线</t>
  </si>
  <si>
    <t>免漆门</t>
  </si>
  <si>
    <t>名图木门</t>
  </si>
  <si>
    <t>樘</t>
  </si>
  <si>
    <t>衣柜</t>
  </si>
  <si>
    <t>衣帽间吊趟门</t>
  </si>
  <si>
    <t>平窗台大理石石</t>
  </si>
  <si>
    <t>雅士白大理石</t>
  </si>
  <si>
    <t>六、主卫生间（部分）</t>
  </si>
  <si>
    <t>邦鹏陶瓷，规格：300*300，按实际选材结算，型号详见选材单</t>
  </si>
  <si>
    <t>七、儿童房（部分）</t>
  </si>
  <si>
    <t>地脚线</t>
  </si>
  <si>
    <t>书架</t>
  </si>
  <si>
    <t>写字台</t>
  </si>
  <si>
    <t>榻榻米</t>
  </si>
  <si>
    <t>八、客房（部分）</t>
  </si>
  <si>
    <t>飘窗台大理石石</t>
  </si>
  <si>
    <t>九、其他</t>
  </si>
  <si>
    <t>开关面板</t>
  </si>
  <si>
    <t>公牛</t>
  </si>
  <si>
    <t>半包费</t>
  </si>
  <si>
    <t>主材直接费</t>
  </si>
  <si>
    <t>工程总造价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</si>
  <si>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</si>
  <si>
    <t>版块</t>
  </si>
  <si>
    <t>项目内容</t>
  </si>
  <si>
    <t>室内展板</t>
  </si>
  <si>
    <t>展板</t>
  </si>
  <si>
    <t>合计</t>
    <phoneticPr fontId="32" type="noConversion"/>
  </si>
  <si>
    <t>党建党史实训室内外升级改造费用报价单</t>
    <phoneticPr fontId="32" type="noConversion"/>
  </si>
  <si>
    <t>文字雕刻、安装区域与文字整体喷漆</t>
    <phoneticPr fontId="32" type="noConversion"/>
  </si>
  <si>
    <t>墙面2</t>
    <phoneticPr fontId="32" type="noConversion"/>
  </si>
  <si>
    <t>墙面4</t>
    <phoneticPr fontId="32" type="noConversion"/>
  </si>
  <si>
    <t>墙面1</t>
    <phoneticPr fontId="32" type="noConversion"/>
  </si>
  <si>
    <t>浮雕宣绒布、表面文字及磁吸</t>
    <phoneticPr fontId="32" type="noConversion"/>
  </si>
  <si>
    <t>浮雕宣绒布、展板及雕刻文字等</t>
    <phoneticPr fontId="32" type="noConversion"/>
  </si>
  <si>
    <t>面积约14㎡</t>
    <phoneticPr fontId="32" type="noConversion"/>
  </si>
  <si>
    <t>面积约25㎡</t>
    <phoneticPr fontId="32" type="noConversion"/>
  </si>
  <si>
    <t>墙面基底、墙面宣绒布</t>
    <phoneticPr fontId="32" type="noConversion"/>
  </si>
  <si>
    <t>面积约20㎡</t>
    <phoneticPr fontId="32" type="noConversion"/>
  </si>
  <si>
    <t>基本参数</t>
    <phoneticPr fontId="32" type="noConversion"/>
  </si>
  <si>
    <t>墙面3</t>
    <phoneticPr fontId="32" type="noConversion"/>
  </si>
  <si>
    <t>设计及部分墙面改造</t>
    <phoneticPr fontId="32" type="noConversion"/>
  </si>
  <si>
    <t>其他</t>
    <phoneticPr fontId="32" type="noConversion"/>
  </si>
  <si>
    <t>版面设计及部分墙面拆除、改造及安装</t>
    <phoneticPr fontId="32" type="noConversion"/>
  </si>
  <si>
    <t>报价</t>
    <phoneticPr fontId="32" type="noConversion"/>
  </si>
  <si>
    <t>奥松板/亚克力雕刻表面喷漆，约20㎡</t>
    <phoneticPr fontId="32" type="noConversion"/>
  </si>
  <si>
    <t>PVC正面uv晶片 80cm*120cm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</si>
</sst>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\¥* #,##0.00_ ;_ \¥* \-#,##0.00_ ;_ \¥* &quot;-&quot;??_ ;_ @_ "/>
    <numFmt numFmtId="177" formatCode="0.00_ "/>
    <numFmt numFmtId="178" formatCode="0.00_);\(0.00\)"/>
    <numFmt numFmtId="179" formatCode="0_);\(0\)"/>
    <numFmt numFmtId="180" formatCode="0.00_);[Red]\(0.00\)"/>
    <numFmt numFmtId="181" formatCode="0_ "/>
  </numFmts>
  <fonts count="33">
    <font>
      <sz val="12"/>
      <name val="宋体"/>
      <charset val="134"/>
    </font>
    <font>
      <sz val="10"/>
      <name val="仿宋"/>
      <family val="3"/>
      <charset val="134"/>
    </font>
    <font>
      <sz val="16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0"/>
      <name val="Helv"/>
      <family val="2"/>
    </font>
    <font>
      <sz val="10"/>
      <name val="Geneva"/>
      <family val="1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vertAlign val="superscript"/>
      <sz val="1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85351115451523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5351115451523"/>
      </bottom>
      <diagonal/>
    </border>
  </borders>
  <cellStyleXfs count="332">
    <xf numFmtId="0" fontId="0" fillId="0" borderId="0"/>
    <xf numFmtId="0" fontId="14" fillId="0" borderId="0">
      <protection locked="0"/>
    </xf>
    <xf numFmtId="0" fontId="15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0" borderId="0"/>
    <xf numFmtId="9" fontId="31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31" fillId="0" borderId="0" applyFont="0" applyFill="0" applyBorder="0" applyAlignment="0" applyProtection="0"/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0" fillId="3" borderId="8" applyNumberFormat="0" applyFont="0" applyAlignment="0" applyProtection="0">
      <alignment vertical="center"/>
    </xf>
  </cellStyleXfs>
  <cellXfs count="66">
    <xf numFmtId="0" fontId="0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3" xfId="209" applyFont="1" applyFill="1" applyBorder="1" applyAlignment="1">
      <alignment horizontal="center" vertical="center" wrapText="1"/>
    </xf>
    <xf numFmtId="0" fontId="7" fillId="0" borderId="3" xfId="209" applyFont="1" applyFill="1" applyBorder="1" applyAlignment="1">
      <alignment horizontal="center" vertical="center"/>
    </xf>
    <xf numFmtId="0" fontId="5" fillId="2" borderId="4" xfId="209" applyFont="1" applyFill="1" applyBorder="1" applyAlignment="1">
      <alignment vertical="center"/>
    </xf>
    <xf numFmtId="0" fontId="5" fillId="2" borderId="5" xfId="209" applyFont="1" applyFill="1" applyBorder="1" applyAlignment="1">
      <alignment vertical="center"/>
    </xf>
    <xf numFmtId="0" fontId="4" fillId="0" borderId="6" xfId="209" applyFont="1" applyFill="1" applyBorder="1" applyAlignment="1">
      <alignment horizontal="center" vertical="center"/>
    </xf>
    <xf numFmtId="0" fontId="4" fillId="0" borderId="3" xfId="209" applyFont="1" applyFill="1" applyBorder="1" applyAlignment="1">
      <alignment horizontal="center" vertical="center"/>
    </xf>
    <xf numFmtId="0" fontId="0" fillId="0" borderId="0" xfId="209" applyFont="1" applyFill="1" applyBorder="1" applyAlignment="1">
      <alignment vertical="center"/>
    </xf>
    <xf numFmtId="178" fontId="7" fillId="0" borderId="3" xfId="209" applyNumberFormat="1" applyFont="1" applyFill="1" applyBorder="1" applyAlignment="1">
      <alignment horizontal="center" vertical="center"/>
    </xf>
    <xf numFmtId="180" fontId="7" fillId="0" borderId="3" xfId="209" applyNumberFormat="1" applyFont="1" applyFill="1" applyBorder="1" applyAlignment="1">
      <alignment horizontal="center" vertical="center"/>
    </xf>
    <xf numFmtId="178" fontId="5" fillId="2" borderId="5" xfId="209" applyNumberFormat="1" applyFont="1" applyFill="1" applyBorder="1" applyAlignment="1">
      <alignment vertical="center"/>
    </xf>
    <xf numFmtId="180" fontId="5" fillId="2" borderId="5" xfId="209" applyNumberFormat="1" applyFont="1" applyFill="1" applyBorder="1" applyAlignment="1">
      <alignment vertical="center"/>
    </xf>
    <xf numFmtId="178" fontId="5" fillId="2" borderId="7" xfId="209" applyNumberFormat="1" applyFont="1" applyFill="1" applyBorder="1" applyAlignment="1">
      <alignment vertical="center"/>
    </xf>
    <xf numFmtId="178" fontId="4" fillId="0" borderId="3" xfId="209" applyNumberFormat="1" applyFont="1" applyFill="1" applyBorder="1" applyAlignment="1">
      <alignment horizontal="center" vertical="center"/>
    </xf>
    <xf numFmtId="180" fontId="4" fillId="0" borderId="3" xfId="209" applyNumberFormat="1" applyFont="1" applyFill="1" applyBorder="1" applyAlignment="1">
      <alignment horizontal="center" vertical="center"/>
    </xf>
    <xf numFmtId="0" fontId="4" fillId="0" borderId="0" xfId="209" applyFont="1" applyAlignment="1" applyProtection="1">
      <alignment vertical="center"/>
    </xf>
    <xf numFmtId="178" fontId="5" fillId="0" borderId="3" xfId="209" applyNumberFormat="1" applyFont="1" applyFill="1" applyBorder="1" applyAlignment="1">
      <alignment horizontal="center" vertical="center"/>
    </xf>
    <xf numFmtId="178" fontId="5" fillId="2" borderId="3" xfId="209" applyNumberFormat="1" applyFont="1" applyFill="1" applyBorder="1" applyAlignment="1">
      <alignment vertical="center"/>
    </xf>
    <xf numFmtId="181" fontId="5" fillId="0" borderId="3" xfId="209" applyNumberFormat="1" applyFont="1" applyFill="1" applyBorder="1" applyAlignment="1">
      <alignment horizontal="center" vertical="center"/>
    </xf>
    <xf numFmtId="181" fontId="4" fillId="0" borderId="0" xfId="209" applyNumberFormat="1" applyFont="1" applyAlignment="1" applyProtection="1">
      <alignment vertical="center"/>
    </xf>
    <xf numFmtId="0" fontId="9" fillId="0" borderId="0" xfId="209" applyFont="1" applyFill="1" applyBorder="1" applyAlignment="1">
      <alignment vertical="center"/>
    </xf>
    <xf numFmtId="181" fontId="0" fillId="0" borderId="0" xfId="209" applyNumberFormat="1" applyFont="1" applyFill="1" applyBorder="1" applyAlignment="1">
      <alignment vertical="center"/>
    </xf>
    <xf numFmtId="177" fontId="0" fillId="0" borderId="0" xfId="209" applyNumberFormat="1" applyFont="1" applyFill="1" applyBorder="1" applyAlignment="1">
      <alignment vertical="center"/>
    </xf>
    <xf numFmtId="0" fontId="5" fillId="0" borderId="3" xfId="209" applyFont="1" applyFill="1" applyBorder="1" applyAlignment="1">
      <alignment horizontal="center" vertical="center" wrapText="1"/>
    </xf>
    <xf numFmtId="0" fontId="6" fillId="0" borderId="3" xfId="209" applyFont="1" applyFill="1" applyBorder="1" applyAlignment="1">
      <alignment horizontal="center" vertical="center"/>
    </xf>
    <xf numFmtId="0" fontId="6" fillId="0" borderId="3" xfId="209" applyFont="1" applyFill="1" applyBorder="1" applyAlignment="1">
      <alignment horizontal="center" vertical="center" wrapText="1"/>
    </xf>
    <xf numFmtId="0" fontId="0" fillId="0" borderId="3" xfId="209" applyFont="1" applyFill="1" applyBorder="1" applyAlignment="1">
      <alignment horizontal="center" vertical="center" wrapText="1"/>
    </xf>
    <xf numFmtId="178" fontId="0" fillId="0" borderId="3" xfId="209" applyNumberFormat="1" applyFont="1" applyFill="1" applyBorder="1" applyAlignment="1">
      <alignment horizontal="center" vertical="center"/>
    </xf>
    <xf numFmtId="0" fontId="0" fillId="0" borderId="3" xfId="209" applyFont="1" applyFill="1" applyBorder="1" applyAlignment="1">
      <alignment horizontal="center" vertical="center"/>
    </xf>
    <xf numFmtId="179" fontId="0" fillId="0" borderId="3" xfId="209" applyNumberFormat="1" applyFont="1" applyFill="1" applyBorder="1" applyAlignment="1">
      <alignment horizontal="center" vertical="center"/>
    </xf>
    <xf numFmtId="0" fontId="7" fillId="0" borderId="3" xfId="209" applyFont="1" applyFill="1" applyBorder="1" applyAlignment="1">
      <alignment horizontal="center" vertical="center"/>
    </xf>
    <xf numFmtId="0" fontId="7" fillId="0" borderId="3" xfId="209" applyFont="1" applyFill="1" applyBorder="1" applyAlignment="1">
      <alignment horizontal="center" vertical="center" wrapText="1"/>
    </xf>
    <xf numFmtId="0" fontId="4" fillId="0" borderId="4" xfId="209" applyFont="1" applyFill="1" applyBorder="1" applyAlignment="1">
      <alignment horizontal="center" vertical="center"/>
    </xf>
    <xf numFmtId="0" fontId="4" fillId="0" borderId="5" xfId="209" applyFont="1" applyFill="1" applyBorder="1" applyAlignment="1">
      <alignment horizontal="center" vertical="center"/>
    </xf>
    <xf numFmtId="0" fontId="4" fillId="0" borderId="7" xfId="209" applyFont="1" applyFill="1" applyBorder="1" applyAlignment="1">
      <alignment horizontal="center" vertical="center"/>
    </xf>
    <xf numFmtId="0" fontId="4" fillId="0" borderId="4" xfId="209" applyFont="1" applyFill="1" applyBorder="1" applyAlignment="1">
      <alignment horizontal="center" vertical="center" wrapText="1"/>
    </xf>
    <xf numFmtId="0" fontId="4" fillId="0" borderId="5" xfId="209" applyFont="1" applyFill="1" applyBorder="1" applyAlignment="1">
      <alignment horizontal="center" vertical="center" wrapText="1"/>
    </xf>
    <xf numFmtId="0" fontId="4" fillId="0" borderId="7" xfId="209" applyFont="1" applyFill="1" applyBorder="1" applyAlignment="1">
      <alignment horizontal="center" vertical="center" wrapText="1"/>
    </xf>
    <xf numFmtId="0" fontId="4" fillId="0" borderId="3" xfId="209" applyFont="1" applyFill="1" applyBorder="1" applyAlignment="1">
      <alignment horizontal="center" vertical="center"/>
    </xf>
    <xf numFmtId="0" fontId="4" fillId="0" borderId="3" xfId="209" applyFont="1" applyFill="1" applyBorder="1" applyAlignment="1">
      <alignment horizontal="center" vertical="center" wrapText="1"/>
    </xf>
    <xf numFmtId="0" fontId="5" fillId="0" borderId="3" xfId="209" applyFont="1" applyFill="1" applyBorder="1" applyAlignment="1">
      <alignment horizontal="center" vertical="center"/>
    </xf>
    <xf numFmtId="178" fontId="7" fillId="0" borderId="3" xfId="209" applyNumberFormat="1" applyFont="1" applyFill="1" applyBorder="1" applyAlignment="1">
      <alignment horizontal="center" vertical="center"/>
    </xf>
    <xf numFmtId="0" fontId="8" fillId="0" borderId="3" xfId="209" applyFont="1" applyFill="1" applyBorder="1" applyAlignment="1">
      <alignment horizontal="center" vertical="center"/>
    </xf>
    <xf numFmtId="0" fontId="8" fillId="0" borderId="3" xfId="209" applyFont="1" applyFill="1" applyBorder="1" applyAlignment="1">
      <alignment horizontal="center" vertical="center" wrapText="1"/>
    </xf>
    <xf numFmtId="178" fontId="8" fillId="0" borderId="3" xfId="20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wrapText="1"/>
    </xf>
    <xf numFmtId="177" fontId="2" fillId="0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332">
    <cellStyle name="_ET_STYLE_NoName_00_" xfId="1"/>
    <cellStyle name="_ET_STYLE_NoName_00_ 2" xfId="2"/>
    <cellStyle name="20% - 强调文字颜色 1 2" xfId="3"/>
    <cellStyle name="20% - 强调文字颜色 1 2 2" xfId="4"/>
    <cellStyle name="20% - 强调文字颜色 1 2 2 2" xfId="5"/>
    <cellStyle name="20% - 强调文字颜色 1 2 3" xfId="6"/>
    <cellStyle name="20% - 强调文字颜色 1 2 4" xfId="7"/>
    <cellStyle name="20% - 强调文字颜色 1 3" xfId="8"/>
    <cellStyle name="20% - 强调文字颜色 1 3 2" xfId="9"/>
    <cellStyle name="20% - 强调文字颜色 1 3 2 2" xfId="10"/>
    <cellStyle name="20% - 强调文字颜色 1 3 3" xfId="11"/>
    <cellStyle name="20% - 强调文字颜色 1 3 4" xfId="12"/>
    <cellStyle name="20% - 强调文字颜色 2 2" xfId="13"/>
    <cellStyle name="20% - 强调文字颜色 2 2 2" xfId="14"/>
    <cellStyle name="20% - 强调文字颜色 2 2 2 2" xfId="15"/>
    <cellStyle name="20% - 强调文字颜色 2 2 3" xfId="16"/>
    <cellStyle name="20% - 强调文字颜色 2 2 4" xfId="17"/>
    <cellStyle name="20% - 强调文字颜色 2 3" xfId="18"/>
    <cellStyle name="20% - 强调文字颜色 2 3 2" xfId="19"/>
    <cellStyle name="20% - 强调文字颜色 2 3 2 2" xfId="20"/>
    <cellStyle name="20% - 强调文字颜色 2 3 3" xfId="21"/>
    <cellStyle name="20% - 强调文字颜色 2 3 4" xfId="22"/>
    <cellStyle name="20% - 强调文字颜色 3 2" xfId="23"/>
    <cellStyle name="20% - 强调文字颜色 3 2 2" xfId="24"/>
    <cellStyle name="20% - 强调文字颜色 3 2 2 2" xfId="25"/>
    <cellStyle name="20% - 强调文字颜色 3 2 3" xfId="26"/>
    <cellStyle name="20% - 强调文字颜色 3 2 4" xfId="27"/>
    <cellStyle name="20% - 强调文字颜色 3 3" xfId="28"/>
    <cellStyle name="20% - 强调文字颜色 3 3 2" xfId="29"/>
    <cellStyle name="20% - 强调文字颜色 3 3 2 2" xfId="30"/>
    <cellStyle name="20% - 强调文字颜色 3 3 3" xfId="31"/>
    <cellStyle name="20% - 强调文字颜色 3 3 4" xfId="32"/>
    <cellStyle name="20% - 强调文字颜色 4 2" xfId="33"/>
    <cellStyle name="20% - 强调文字颜色 4 2 2" xfId="34"/>
    <cellStyle name="20% - 强调文字颜色 4 2 2 2" xfId="35"/>
    <cellStyle name="20% - 强调文字颜色 4 2 3" xfId="36"/>
    <cellStyle name="20% - 强调文字颜色 4 2 4" xfId="37"/>
    <cellStyle name="20% - 强调文字颜色 4 3" xfId="38"/>
    <cellStyle name="20% - 强调文字颜色 4 3 2" xfId="39"/>
    <cellStyle name="20% - 强调文字颜色 4 3 2 2" xfId="40"/>
    <cellStyle name="20% - 强调文字颜色 4 3 3" xfId="41"/>
    <cellStyle name="20% - 强调文字颜色 4 3 4" xfId="42"/>
    <cellStyle name="20% - 强调文字颜色 5 2" xfId="43"/>
    <cellStyle name="20% - 强调文字颜色 5 2 2" xfId="44"/>
    <cellStyle name="20% - 强调文字颜色 5 2 2 2" xfId="45"/>
    <cellStyle name="20% - 强调文字颜色 5 2 3" xfId="46"/>
    <cellStyle name="20% - 强调文字颜色 5 2 4" xfId="47"/>
    <cellStyle name="20% - 强调文字颜色 5 3" xfId="48"/>
    <cellStyle name="20% - 强调文字颜色 5 3 2" xfId="49"/>
    <cellStyle name="20% - 强调文字颜色 5 3 2 2" xfId="50"/>
    <cellStyle name="20% - 强调文字颜色 5 3 3" xfId="51"/>
    <cellStyle name="20% - 强调文字颜色 5 3 4" xfId="52"/>
    <cellStyle name="20% - 强调文字颜色 6 2" xfId="53"/>
    <cellStyle name="20% - 强调文字颜色 6 2 2" xfId="54"/>
    <cellStyle name="20% - 强调文字颜色 6 2 2 2" xfId="55"/>
    <cellStyle name="20% - 强调文字颜色 6 2 3" xfId="56"/>
    <cellStyle name="20% - 强调文字颜色 6 2 4" xfId="57"/>
    <cellStyle name="20% - 强调文字颜色 6 3" xfId="58"/>
    <cellStyle name="20% - 强调文字颜色 6 3 2" xfId="59"/>
    <cellStyle name="20% - 强调文字颜色 6 3 2 2" xfId="60"/>
    <cellStyle name="20% - 强调文字颜色 6 3 3" xfId="61"/>
    <cellStyle name="20% - 强调文字颜色 6 3 4" xfId="62"/>
    <cellStyle name="40% - 强调文字颜色 1 2" xfId="63"/>
    <cellStyle name="40% - 强调文字颜色 1 2 2" xfId="64"/>
    <cellStyle name="40% - 强调文字颜色 1 2 3" xfId="65"/>
    <cellStyle name="40% - 强调文字颜色 1 3" xfId="66"/>
    <cellStyle name="40% - 强调文字颜色 1 3 2" xfId="67"/>
    <cellStyle name="40% - 强调文字颜色 1 3 3" xfId="68"/>
    <cellStyle name="40% - 强调文字颜色 2 2" xfId="69"/>
    <cellStyle name="40% - 强调文字颜色 2 2 2" xfId="70"/>
    <cellStyle name="40% - 强调文字颜色 2 2 3" xfId="71"/>
    <cellStyle name="40% - 强调文字颜色 2 3" xfId="72"/>
    <cellStyle name="40% - 强调文字颜色 2 3 2" xfId="73"/>
    <cellStyle name="40% - 强调文字颜色 2 3 3" xfId="74"/>
    <cellStyle name="40% - 强调文字颜色 3 2" xfId="75"/>
    <cellStyle name="40% - 强调文字颜色 3 2 2" xfId="76"/>
    <cellStyle name="40% - 强调文字颜色 3 2 3" xfId="77"/>
    <cellStyle name="40% - 强调文字颜色 3 3" xfId="78"/>
    <cellStyle name="40% - 强调文字颜色 3 3 2" xfId="79"/>
    <cellStyle name="40% - 强调文字颜色 3 3 3" xfId="80"/>
    <cellStyle name="40% - 强调文字颜色 4 2" xfId="81"/>
    <cellStyle name="40% - 强调文字颜色 4 2 2" xfId="82"/>
    <cellStyle name="40% - 强调文字颜色 4 2 3" xfId="83"/>
    <cellStyle name="40% - 强调文字颜色 4 3" xfId="84"/>
    <cellStyle name="40% - 强调文字颜色 4 3 2" xfId="85"/>
    <cellStyle name="40% - 强调文字颜色 4 3 3" xfId="86"/>
    <cellStyle name="40% - 强调文字颜色 5 2" xfId="87"/>
    <cellStyle name="40% - 强调文字颜色 5 2 2" xfId="88"/>
    <cellStyle name="40% - 强调文字颜色 5 2 3" xfId="89"/>
    <cellStyle name="40% - 强调文字颜色 5 3" xfId="90"/>
    <cellStyle name="40% - 强调文字颜色 5 3 2" xfId="91"/>
    <cellStyle name="40% - 强调文字颜色 5 3 3" xfId="92"/>
    <cellStyle name="40% - 强调文字颜色 6 2" xfId="93"/>
    <cellStyle name="40% - 强调文字颜色 6 2 2" xfId="94"/>
    <cellStyle name="40% - 强调文字颜色 6 2 3" xfId="95"/>
    <cellStyle name="40% - 强调文字颜色 6 3" xfId="96"/>
    <cellStyle name="40% - 强调文字颜色 6 3 2" xfId="97"/>
    <cellStyle name="40% - 强调文字颜色 6 3 3" xfId="98"/>
    <cellStyle name="60% - 强调文字颜色 1 2" xfId="99"/>
    <cellStyle name="60% - 强调文字颜色 1 2 2" xfId="100"/>
    <cellStyle name="60% - 强调文字颜色 1 2 2 2" xfId="101"/>
    <cellStyle name="60% - 强调文字颜色 1 2 3" xfId="102"/>
    <cellStyle name="60% - 强调文字颜色 1 2 4" xfId="103"/>
    <cellStyle name="60% - 强调文字颜色 1 3" xfId="104"/>
    <cellStyle name="60% - 强调文字颜色 1 3 2" xfId="105"/>
    <cellStyle name="60% - 强调文字颜色 1 3 2 2" xfId="106"/>
    <cellStyle name="60% - 强调文字颜色 1 3 3" xfId="107"/>
    <cellStyle name="60% - 强调文字颜色 1 3 4" xfId="108"/>
    <cellStyle name="60% - 强调文字颜色 2 2" xfId="109"/>
    <cellStyle name="60% - 强调文字颜色 2 2 2" xfId="110"/>
    <cellStyle name="60% - 强调文字颜色 2 2 2 2" xfId="111"/>
    <cellStyle name="60% - 强调文字颜色 2 2 3" xfId="112"/>
    <cellStyle name="60% - 强调文字颜色 2 2 4" xfId="113"/>
    <cellStyle name="60% - 强调文字颜色 2 3" xfId="114"/>
    <cellStyle name="60% - 强调文字颜色 2 3 2" xfId="115"/>
    <cellStyle name="60% - 强调文字颜色 2 3 2 2" xfId="116"/>
    <cellStyle name="60% - 强调文字颜色 2 3 3" xfId="117"/>
    <cellStyle name="60% - 强调文字颜色 2 3 4" xfId="118"/>
    <cellStyle name="60% - 强调文字颜色 3 2" xfId="119"/>
    <cellStyle name="60% - 强调文字颜色 3 2 2" xfId="120"/>
    <cellStyle name="60% - 强调文字颜色 3 2 2 2" xfId="121"/>
    <cellStyle name="60% - 强调文字颜色 3 2 3" xfId="122"/>
    <cellStyle name="60% - 强调文字颜色 3 2 4" xfId="123"/>
    <cellStyle name="60% - 强调文字颜色 3 3" xfId="124"/>
    <cellStyle name="60% - 强调文字颜色 3 3 2" xfId="125"/>
    <cellStyle name="60% - 强调文字颜色 3 3 2 2" xfId="126"/>
    <cellStyle name="60% - 强调文字颜色 3 3 3" xfId="127"/>
    <cellStyle name="60% - 强调文字颜色 3 3 4" xfId="128"/>
    <cellStyle name="60% - 强调文字颜色 4 2" xfId="129"/>
    <cellStyle name="60% - 强调文字颜色 4 2 2" xfId="130"/>
    <cellStyle name="60% - 强调文字颜色 4 2 2 2" xfId="131"/>
    <cellStyle name="60% - 强调文字颜色 4 2 3" xfId="132"/>
    <cellStyle name="60% - 强调文字颜色 4 2 4" xfId="133"/>
    <cellStyle name="60% - 强调文字颜色 4 3" xfId="134"/>
    <cellStyle name="60% - 强调文字颜色 4 3 2" xfId="135"/>
    <cellStyle name="60% - 强调文字颜色 4 3 2 2" xfId="136"/>
    <cellStyle name="60% - 强调文字颜色 4 3 3" xfId="137"/>
    <cellStyle name="60% - 强调文字颜色 4 3 4" xfId="138"/>
    <cellStyle name="60% - 强调文字颜色 5 2" xfId="139"/>
    <cellStyle name="60% - 强调文字颜色 5 2 2" xfId="140"/>
    <cellStyle name="60% - 强调文字颜色 5 2 2 2" xfId="141"/>
    <cellStyle name="60% - 强调文字颜色 5 2 3" xfId="142"/>
    <cellStyle name="60% - 强调文字颜色 5 2 4" xfId="143"/>
    <cellStyle name="60% - 强调文字颜色 5 3" xfId="144"/>
    <cellStyle name="60% - 强调文字颜色 5 3 2" xfId="145"/>
    <cellStyle name="60% - 强调文字颜色 5 3 2 2" xfId="146"/>
    <cellStyle name="60% - 强调文字颜色 5 3 3" xfId="147"/>
    <cellStyle name="60% - 强调文字颜色 5 3 4" xfId="148"/>
    <cellStyle name="60% - 强调文字颜色 6 2" xfId="149"/>
    <cellStyle name="60% - 强调文字颜色 6 2 2" xfId="150"/>
    <cellStyle name="60% - 强调文字颜色 6 2 2 2" xfId="151"/>
    <cellStyle name="60% - 强调文字颜色 6 2 3" xfId="152"/>
    <cellStyle name="60% - 强调文字颜色 6 2 4" xfId="153"/>
    <cellStyle name="60% - 强调文字颜色 6 3" xfId="154"/>
    <cellStyle name="60% - 强调文字颜色 6 3 2" xfId="155"/>
    <cellStyle name="60% - 强调文字颜色 6 3 2 2" xfId="156"/>
    <cellStyle name="60% - 强调文字颜色 6 3 3" xfId="157"/>
    <cellStyle name="60% - 强调文字颜色 6 3 4" xfId="158"/>
    <cellStyle name="A4 Small 210 x 297 mm" xfId="159"/>
    <cellStyle name="百分比 2" xfId="160"/>
    <cellStyle name="标题 1 2" xfId="161"/>
    <cellStyle name="标题 1 2 2" xfId="162"/>
    <cellStyle name="标题 1 2 3" xfId="163"/>
    <cellStyle name="标题 1 3" xfId="164"/>
    <cellStyle name="标题 1 3 2" xfId="165"/>
    <cellStyle name="标题 1 3 3" xfId="166"/>
    <cellStyle name="标题 2 2" xfId="167"/>
    <cellStyle name="标题 2 2 2" xfId="168"/>
    <cellStyle name="标题 2 2 3" xfId="169"/>
    <cellStyle name="标题 2 3" xfId="170"/>
    <cellStyle name="标题 2 3 2" xfId="171"/>
    <cellStyle name="标题 2 3 3" xfId="172"/>
    <cellStyle name="标题 3 2" xfId="173"/>
    <cellStyle name="标题 3 2 2" xfId="174"/>
    <cellStyle name="标题 3 2 2 2" xfId="175"/>
    <cellStyle name="标题 3 2 3" xfId="176"/>
    <cellStyle name="标题 3 2 4" xfId="177"/>
    <cellStyle name="标题 3 3" xfId="178"/>
    <cellStyle name="标题 3 3 2" xfId="179"/>
    <cellStyle name="标题 3 3 2 2" xfId="180"/>
    <cellStyle name="标题 3 3 3" xfId="181"/>
    <cellStyle name="标题 3 3 4" xfId="182"/>
    <cellStyle name="标题 4 2" xfId="183"/>
    <cellStyle name="标题 4 2 2" xfId="184"/>
    <cellStyle name="标题 4 2 3" xfId="185"/>
    <cellStyle name="标题 4 3" xfId="186"/>
    <cellStyle name="标题 4 3 2" xfId="187"/>
    <cellStyle name="标题 4 3 3" xfId="188"/>
    <cellStyle name="标题 5" xfId="189"/>
    <cellStyle name="标题 5 2" xfId="190"/>
    <cellStyle name="标题 6" xfId="191"/>
    <cellStyle name="标题 6 2" xfId="192"/>
    <cellStyle name="差 2" xfId="193"/>
    <cellStyle name="差 2 2" xfId="194"/>
    <cellStyle name="差 2 3" xfId="195"/>
    <cellStyle name="差 3" xfId="196"/>
    <cellStyle name="差 3 2" xfId="197"/>
    <cellStyle name="差 3 3" xfId="198"/>
    <cellStyle name="常规" xfId="0" builtinId="0"/>
    <cellStyle name="常规 2" xfId="199"/>
    <cellStyle name="常规 2 2" xfId="200"/>
    <cellStyle name="常规 2 2 2" xfId="201"/>
    <cellStyle name="常规 2 3" xfId="202"/>
    <cellStyle name="常规 2 3 2" xfId="203"/>
    <cellStyle name="常规 2 4" xfId="204"/>
    <cellStyle name="常规 3" xfId="205"/>
    <cellStyle name="常规 3 2" xfId="206"/>
    <cellStyle name="常规 3 2 2" xfId="207"/>
    <cellStyle name="常规 3 3" xfId="208"/>
    <cellStyle name="常规 4" xfId="209"/>
    <cellStyle name="常规 4 2" xfId="210"/>
    <cellStyle name="常规 4 2 2" xfId="211"/>
    <cellStyle name="常规 4 3" xfId="212"/>
    <cellStyle name="常规 4 3 2" xfId="213"/>
    <cellStyle name="常规 4 4" xfId="214"/>
    <cellStyle name="常规 5" xfId="215"/>
    <cellStyle name="常规 5 2" xfId="216"/>
    <cellStyle name="常规 5 2 2" xfId="217"/>
    <cellStyle name="常规 5 3" xfId="218"/>
    <cellStyle name="常规 5 3 2" xfId="219"/>
    <cellStyle name="常规 5 4" xfId="220"/>
    <cellStyle name="常规 6" xfId="221"/>
    <cellStyle name="常规 6 2" xfId="222"/>
    <cellStyle name="常规 6 2 2" xfId="223"/>
    <cellStyle name="常规 6 3" xfId="224"/>
    <cellStyle name="常规 7" xfId="225"/>
    <cellStyle name="常规 7 2" xfId="226"/>
    <cellStyle name="常规 7 3" xfId="227"/>
    <cellStyle name="常规 8" xfId="228"/>
    <cellStyle name="常规 8 2" xfId="229"/>
    <cellStyle name="常规 8 3" xfId="230"/>
    <cellStyle name="常规 9" xfId="231"/>
    <cellStyle name="常规 9 2" xfId="232"/>
    <cellStyle name="好 2" xfId="233"/>
    <cellStyle name="好 2 2" xfId="234"/>
    <cellStyle name="好 2 3" xfId="235"/>
    <cellStyle name="好 3" xfId="236"/>
    <cellStyle name="好 3 2" xfId="237"/>
    <cellStyle name="好 3 3" xfId="238"/>
    <cellStyle name="汇总 2" xfId="239"/>
    <cellStyle name="汇总 2 2" xfId="240"/>
    <cellStyle name="汇总 2 3" xfId="241"/>
    <cellStyle name="汇总 3" xfId="242"/>
    <cellStyle name="汇总 3 2" xfId="243"/>
    <cellStyle name="汇总 3 3" xfId="244"/>
    <cellStyle name="货币 2" xfId="245"/>
    <cellStyle name="计算 2" xfId="246"/>
    <cellStyle name="计算 2 2" xfId="247"/>
    <cellStyle name="计算 2 3" xfId="248"/>
    <cellStyle name="计算 3" xfId="249"/>
    <cellStyle name="计算 3 2" xfId="250"/>
    <cellStyle name="计算 3 3" xfId="251"/>
    <cellStyle name="检查单元格 2" xfId="252"/>
    <cellStyle name="检查单元格 2 2" xfId="253"/>
    <cellStyle name="检查单元格 3" xfId="254"/>
    <cellStyle name="检查单元格 3 2" xfId="255"/>
    <cellStyle name="解释性文本 2" xfId="256"/>
    <cellStyle name="解释性文本 2 2" xfId="257"/>
    <cellStyle name="解释性文本 2 3" xfId="258"/>
    <cellStyle name="解释性文本 3" xfId="259"/>
    <cellStyle name="解释性文本 3 2" xfId="260"/>
    <cellStyle name="解释性文本 3 3" xfId="261"/>
    <cellStyle name="警告文本 2" xfId="262"/>
    <cellStyle name="警告文本 2 2" xfId="263"/>
    <cellStyle name="警告文本 2 3" xfId="264"/>
    <cellStyle name="警告文本 3" xfId="265"/>
    <cellStyle name="警告文本 3 2" xfId="266"/>
    <cellStyle name="警告文本 3 3" xfId="267"/>
    <cellStyle name="链接单元格 2" xfId="268"/>
    <cellStyle name="链接单元格 2 2" xfId="269"/>
    <cellStyle name="链接单元格 3" xfId="270"/>
    <cellStyle name="链接单元格 3 2" xfId="271"/>
    <cellStyle name="强调文字颜色 1 2" xfId="272"/>
    <cellStyle name="强调文字颜色 1 2 2" xfId="273"/>
    <cellStyle name="强调文字颜色 1 2 3" xfId="274"/>
    <cellStyle name="强调文字颜色 1 3" xfId="275"/>
    <cellStyle name="强调文字颜色 1 3 2" xfId="276"/>
    <cellStyle name="强调文字颜色 1 3 3" xfId="277"/>
    <cellStyle name="强调文字颜色 2 2" xfId="278"/>
    <cellStyle name="强调文字颜色 2 2 2" xfId="279"/>
    <cellStyle name="强调文字颜色 2 2 3" xfId="280"/>
    <cellStyle name="强调文字颜色 2 3" xfId="281"/>
    <cellStyle name="强调文字颜色 2 3 2" xfId="282"/>
    <cellStyle name="强调文字颜色 2 3 3" xfId="283"/>
    <cellStyle name="强调文字颜色 3 2" xfId="284"/>
    <cellStyle name="强调文字颜色 3 2 2" xfId="285"/>
    <cellStyle name="强调文字颜色 3 2 3" xfId="286"/>
    <cellStyle name="强调文字颜色 3 3" xfId="287"/>
    <cellStyle name="强调文字颜色 3 3 2" xfId="288"/>
    <cellStyle name="强调文字颜色 3 3 3" xfId="289"/>
    <cellStyle name="强调文字颜色 4 2" xfId="290"/>
    <cellStyle name="强调文字颜色 4 2 2" xfId="291"/>
    <cellStyle name="强调文字颜色 4 2 3" xfId="292"/>
    <cellStyle name="强调文字颜色 4 3" xfId="293"/>
    <cellStyle name="强调文字颜色 4 3 2" xfId="294"/>
    <cellStyle name="强调文字颜色 4 3 3" xfId="295"/>
    <cellStyle name="强调文字颜色 5 2" xfId="296"/>
    <cellStyle name="强调文字颜色 5 2 2" xfId="297"/>
    <cellStyle name="强调文字颜色 5 2 3" xfId="298"/>
    <cellStyle name="强调文字颜色 5 3" xfId="299"/>
    <cellStyle name="强调文字颜色 5 3 2" xfId="300"/>
    <cellStyle name="强调文字颜色 5 3 3" xfId="301"/>
    <cellStyle name="强调文字颜色 6 2" xfId="302"/>
    <cellStyle name="强调文字颜色 6 2 2" xfId="303"/>
    <cellStyle name="强调文字颜色 6 2 3" xfId="304"/>
    <cellStyle name="强调文字颜色 6 3" xfId="305"/>
    <cellStyle name="强调文字颜色 6 3 2" xfId="306"/>
    <cellStyle name="强调文字颜色 6 3 3" xfId="307"/>
    <cellStyle name="适中 2" xfId="308"/>
    <cellStyle name="适中 2 2" xfId="309"/>
    <cellStyle name="适中 2 3" xfId="310"/>
    <cellStyle name="适中 3" xfId="311"/>
    <cellStyle name="适中 3 2" xfId="312"/>
    <cellStyle name="适中 3 3" xfId="313"/>
    <cellStyle name="输出 2" xfId="314"/>
    <cellStyle name="输出 2 2" xfId="315"/>
    <cellStyle name="输出 2 3" xfId="316"/>
    <cellStyle name="输出 3" xfId="317"/>
    <cellStyle name="输出 3 2" xfId="318"/>
    <cellStyle name="输出 3 3" xfId="319"/>
    <cellStyle name="输入 2" xfId="320"/>
    <cellStyle name="输入 2 2" xfId="321"/>
    <cellStyle name="输入 2 3" xfId="322"/>
    <cellStyle name="输入 3" xfId="323"/>
    <cellStyle name="输入 3 2" xfId="324"/>
    <cellStyle name="输入 3 3" xfId="325"/>
    <cellStyle name="注释 2" xfId="326"/>
    <cellStyle name="注释 2 2" xfId="327"/>
    <cellStyle name="注释 2 3" xfId="328"/>
    <cellStyle name="注释 3" xfId="329"/>
    <cellStyle name="注释 3 2" xfId="330"/>
    <cellStyle name="注释 3 3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opLeftCell="A91" workbookViewId="0">
      <selection activeCell="A119" sqref="A119"/>
    </sheetView>
  </sheetViews>
  <sheetFormatPr defaultColWidth="9" defaultRowHeight="14.25"/>
  <cols>
    <col min="1" max="1" width="7.125" customWidth="1"/>
    <col min="4" max="4" width="6.875" customWidth="1"/>
    <col min="13" max="13" width="12.75" customWidth="1"/>
  </cols>
  <sheetData>
    <row r="1" spans="1:14" ht="27">
      <c r="A1" s="40" t="s">
        <v>0</v>
      </c>
      <c r="B1" s="40"/>
      <c r="C1" s="41" t="s">
        <v>1</v>
      </c>
      <c r="D1" s="41"/>
      <c r="E1" s="42"/>
      <c r="F1" s="42"/>
      <c r="G1" s="40" t="s">
        <v>2</v>
      </c>
      <c r="H1" s="40"/>
      <c r="I1" s="43"/>
      <c r="J1" s="44"/>
      <c r="K1" s="18" t="s">
        <v>3</v>
      </c>
      <c r="L1" s="44"/>
      <c r="M1" s="44"/>
      <c r="N1" s="24"/>
    </row>
    <row r="2" spans="1:14" ht="27">
      <c r="A2" s="40" t="s">
        <v>4</v>
      </c>
      <c r="B2" s="40"/>
      <c r="C2" s="45"/>
      <c r="D2" s="45"/>
      <c r="E2" s="43"/>
      <c r="F2" s="43"/>
      <c r="G2" s="40" t="s">
        <v>5</v>
      </c>
      <c r="H2" s="40"/>
      <c r="I2" s="43"/>
      <c r="J2" s="44"/>
      <c r="K2" s="18" t="s">
        <v>3</v>
      </c>
      <c r="L2" s="46"/>
      <c r="M2" s="46"/>
      <c r="N2" s="24"/>
    </row>
    <row r="3" spans="1:14">
      <c r="A3" s="19" t="s">
        <v>6</v>
      </c>
      <c r="B3" s="47" t="s">
        <v>7</v>
      </c>
      <c r="C3" s="47"/>
      <c r="D3" s="47"/>
      <c r="E3" s="48" t="s">
        <v>8</v>
      </c>
      <c r="F3" s="48"/>
      <c r="G3" s="48"/>
      <c r="H3" s="48"/>
      <c r="I3" s="48"/>
      <c r="J3" s="25" t="s">
        <v>9</v>
      </c>
      <c r="K3" s="19" t="s">
        <v>10</v>
      </c>
      <c r="L3" s="26" t="s">
        <v>11</v>
      </c>
      <c r="M3" s="25" t="s">
        <v>12</v>
      </c>
      <c r="N3" s="24"/>
    </row>
    <row r="4" spans="1:14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7"/>
      <c r="K4" s="21"/>
      <c r="L4" s="28"/>
      <c r="M4" s="29"/>
      <c r="N4" s="24"/>
    </row>
    <row r="5" spans="1:14" s="17" customFormat="1" ht="24" customHeight="1">
      <c r="A5" s="22">
        <v>1</v>
      </c>
      <c r="B5" s="49" t="s">
        <v>14</v>
      </c>
      <c r="C5" s="50"/>
      <c r="D5" s="51"/>
      <c r="E5" s="52" t="s">
        <v>15</v>
      </c>
      <c r="F5" s="53"/>
      <c r="G5" s="53"/>
      <c r="H5" s="53"/>
      <c r="I5" s="54"/>
      <c r="J5" s="30">
        <v>76</v>
      </c>
      <c r="K5" s="23" t="s">
        <v>16</v>
      </c>
      <c r="L5" s="31">
        <v>45</v>
      </c>
      <c r="M5" s="30">
        <f>L5*J5</f>
        <v>3420</v>
      </c>
      <c r="N5" s="32"/>
    </row>
    <row r="6" spans="1:14" s="17" customFormat="1" ht="24" customHeight="1">
      <c r="A6" s="22">
        <v>2</v>
      </c>
      <c r="B6" s="49" t="s">
        <v>17</v>
      </c>
      <c r="C6" s="50"/>
      <c r="D6" s="51"/>
      <c r="E6" s="52" t="s">
        <v>18</v>
      </c>
      <c r="F6" s="53"/>
      <c r="G6" s="53"/>
      <c r="H6" s="53"/>
      <c r="I6" s="54"/>
      <c r="J6" s="30">
        <v>30</v>
      </c>
      <c r="K6" s="23" t="s">
        <v>19</v>
      </c>
      <c r="L6" s="31">
        <v>25</v>
      </c>
      <c r="M6" s="30">
        <f t="shared" ref="M6:M14" si="0">L6*J6</f>
        <v>750</v>
      </c>
      <c r="N6" s="32"/>
    </row>
    <row r="7" spans="1:14" s="17" customFormat="1" ht="24" customHeight="1">
      <c r="A7" s="22">
        <v>3</v>
      </c>
      <c r="B7" s="49" t="s">
        <v>20</v>
      </c>
      <c r="C7" s="50"/>
      <c r="D7" s="51"/>
      <c r="E7" s="52" t="s">
        <v>21</v>
      </c>
      <c r="F7" s="53"/>
      <c r="G7" s="53"/>
      <c r="H7" s="53"/>
      <c r="I7" s="54"/>
      <c r="J7" s="30">
        <v>12</v>
      </c>
      <c r="K7" s="23" t="s">
        <v>22</v>
      </c>
      <c r="L7" s="31">
        <v>550</v>
      </c>
      <c r="M7" s="30">
        <f t="shared" si="0"/>
        <v>6600</v>
      </c>
      <c r="N7" s="32"/>
    </row>
    <row r="8" spans="1:14" s="17" customFormat="1" ht="24" customHeight="1">
      <c r="A8" s="22">
        <v>4</v>
      </c>
      <c r="B8" s="49" t="s">
        <v>23</v>
      </c>
      <c r="C8" s="50"/>
      <c r="D8" s="51"/>
      <c r="E8" s="52" t="s">
        <v>24</v>
      </c>
      <c r="F8" s="53"/>
      <c r="G8" s="53"/>
      <c r="H8" s="53"/>
      <c r="I8" s="54"/>
      <c r="J8" s="30">
        <v>9</v>
      </c>
      <c r="K8" s="23" t="s">
        <v>22</v>
      </c>
      <c r="L8" s="31">
        <v>560</v>
      </c>
      <c r="M8" s="30">
        <f t="shared" si="0"/>
        <v>5040</v>
      </c>
      <c r="N8" s="32"/>
    </row>
    <row r="9" spans="1:14" s="17" customFormat="1" ht="24" customHeight="1">
      <c r="A9" s="22">
        <v>5</v>
      </c>
      <c r="B9" s="55" t="s">
        <v>25</v>
      </c>
      <c r="C9" s="55"/>
      <c r="D9" s="55"/>
      <c r="E9" s="56" t="s">
        <v>26</v>
      </c>
      <c r="F9" s="56"/>
      <c r="G9" s="56"/>
      <c r="H9" s="56"/>
      <c r="I9" s="56"/>
      <c r="J9" s="30">
        <v>68</v>
      </c>
      <c r="K9" s="23" t="s">
        <v>22</v>
      </c>
      <c r="L9" s="31">
        <v>50</v>
      </c>
      <c r="M9" s="30">
        <f t="shared" si="0"/>
        <v>3400</v>
      </c>
      <c r="N9" s="32"/>
    </row>
    <row r="10" spans="1:14" s="17" customFormat="1" ht="24" customHeight="1">
      <c r="A10" s="22">
        <v>6</v>
      </c>
      <c r="B10" s="49" t="s">
        <v>27</v>
      </c>
      <c r="C10" s="50"/>
      <c r="D10" s="51"/>
      <c r="E10" s="52" t="s">
        <v>28</v>
      </c>
      <c r="F10" s="53"/>
      <c r="G10" s="53"/>
      <c r="H10" s="53"/>
      <c r="I10" s="54"/>
      <c r="J10" s="30">
        <v>2.25</v>
      </c>
      <c r="K10" s="23" t="s">
        <v>19</v>
      </c>
      <c r="L10" s="31">
        <v>950</v>
      </c>
      <c r="M10" s="30">
        <f t="shared" si="0"/>
        <v>2137.5</v>
      </c>
      <c r="N10" s="32"/>
    </row>
    <row r="11" spans="1:14" s="17" customFormat="1" ht="24" customHeight="1">
      <c r="A11" s="22">
        <v>7</v>
      </c>
      <c r="B11" s="49" t="s">
        <v>29</v>
      </c>
      <c r="C11" s="50"/>
      <c r="D11" s="51"/>
      <c r="E11" s="52" t="s">
        <v>21</v>
      </c>
      <c r="F11" s="53"/>
      <c r="G11" s="53"/>
      <c r="H11" s="53"/>
      <c r="I11" s="54"/>
      <c r="J11" s="30">
        <v>1</v>
      </c>
      <c r="K11" s="23" t="s">
        <v>30</v>
      </c>
      <c r="L11" s="31">
        <v>500</v>
      </c>
      <c r="M11" s="30">
        <f t="shared" si="0"/>
        <v>500</v>
      </c>
      <c r="N11" s="32"/>
    </row>
    <row r="12" spans="1:14" s="17" customFormat="1" ht="24" customHeight="1">
      <c r="A12" s="22">
        <v>8</v>
      </c>
      <c r="B12" s="49" t="s">
        <v>31</v>
      </c>
      <c r="C12" s="50"/>
      <c r="D12" s="51"/>
      <c r="E12" s="52" t="s">
        <v>32</v>
      </c>
      <c r="F12" s="53"/>
      <c r="G12" s="53"/>
      <c r="H12" s="53"/>
      <c r="I12" s="54"/>
      <c r="J12" s="30">
        <v>3.87</v>
      </c>
      <c r="K12" s="23" t="s">
        <v>19</v>
      </c>
      <c r="L12" s="31">
        <v>100</v>
      </c>
      <c r="M12" s="30">
        <f t="shared" si="0"/>
        <v>387</v>
      </c>
      <c r="N12" s="32"/>
    </row>
    <row r="13" spans="1:14" s="17" customFormat="1" ht="26.25" customHeight="1">
      <c r="A13" s="22">
        <v>9</v>
      </c>
      <c r="B13" s="49" t="s">
        <v>33</v>
      </c>
      <c r="C13" s="50"/>
      <c r="D13" s="51"/>
      <c r="E13" s="52" t="s">
        <v>32</v>
      </c>
      <c r="F13" s="53"/>
      <c r="G13" s="53"/>
      <c r="H13" s="53"/>
      <c r="I13" s="54"/>
      <c r="J13" s="30">
        <v>5.5</v>
      </c>
      <c r="K13" s="23" t="s">
        <v>19</v>
      </c>
      <c r="L13" s="31">
        <v>100</v>
      </c>
      <c r="M13" s="30">
        <f t="shared" si="0"/>
        <v>550</v>
      </c>
      <c r="N13" s="32"/>
    </row>
    <row r="14" spans="1:14" s="17" customFormat="1" ht="31.5" customHeight="1">
      <c r="A14" s="22">
        <v>10</v>
      </c>
      <c r="B14" s="49" t="s">
        <v>34</v>
      </c>
      <c r="C14" s="50"/>
      <c r="D14" s="51"/>
      <c r="E14" s="52" t="s">
        <v>35</v>
      </c>
      <c r="F14" s="53"/>
      <c r="G14" s="53"/>
      <c r="H14" s="53"/>
      <c r="I14" s="54"/>
      <c r="J14" s="30">
        <v>1</v>
      </c>
      <c r="K14" s="23" t="s">
        <v>19</v>
      </c>
      <c r="L14" s="31">
        <v>105</v>
      </c>
      <c r="M14" s="30">
        <f t="shared" si="0"/>
        <v>105</v>
      </c>
      <c r="N14" s="32"/>
    </row>
    <row r="15" spans="1:14" ht="33" customHeight="1">
      <c r="A15" s="19"/>
      <c r="B15" s="57" t="s">
        <v>36</v>
      </c>
      <c r="C15" s="57"/>
      <c r="D15" s="57"/>
      <c r="E15" s="48"/>
      <c r="F15" s="48"/>
      <c r="G15" s="48"/>
      <c r="H15" s="48"/>
      <c r="I15" s="48"/>
      <c r="J15" s="58"/>
      <c r="K15" s="47"/>
      <c r="L15" s="58"/>
      <c r="M15" s="33">
        <f>SUM(M5:M14)</f>
        <v>22889.5</v>
      </c>
      <c r="N15" s="24"/>
    </row>
    <row r="16" spans="1:14" ht="32.25" customHeight="1">
      <c r="A16" s="20" t="s">
        <v>37</v>
      </c>
      <c r="B16" s="21"/>
      <c r="C16" s="21"/>
      <c r="D16" s="21"/>
      <c r="E16" s="21"/>
      <c r="F16" s="21"/>
      <c r="G16" s="21"/>
      <c r="H16" s="21"/>
      <c r="I16" s="21"/>
      <c r="J16" s="27"/>
      <c r="K16" s="21"/>
      <c r="L16" s="28"/>
      <c r="M16" s="29"/>
      <c r="N16" s="24"/>
    </row>
    <row r="17" spans="1:14" s="17" customFormat="1" ht="24" customHeight="1">
      <c r="A17" s="22">
        <v>1</v>
      </c>
      <c r="B17" s="49" t="s">
        <v>14</v>
      </c>
      <c r="C17" s="50"/>
      <c r="D17" s="51"/>
      <c r="E17" s="52" t="s">
        <v>15</v>
      </c>
      <c r="F17" s="53"/>
      <c r="G17" s="53"/>
      <c r="H17" s="53"/>
      <c r="I17" s="54"/>
      <c r="J17" s="30">
        <v>14</v>
      </c>
      <c r="K17" s="23" t="s">
        <v>16</v>
      </c>
      <c r="L17" s="31">
        <v>45</v>
      </c>
      <c r="M17" s="30">
        <f>L17*J17</f>
        <v>630</v>
      </c>
      <c r="N17" s="32"/>
    </row>
    <row r="18" spans="1:14" s="17" customFormat="1" ht="24" customHeight="1">
      <c r="A18" s="22">
        <v>2</v>
      </c>
      <c r="B18" s="49" t="s">
        <v>38</v>
      </c>
      <c r="C18" s="50"/>
      <c r="D18" s="51"/>
      <c r="E18" s="52" t="s">
        <v>39</v>
      </c>
      <c r="F18" s="53"/>
      <c r="G18" s="53"/>
      <c r="H18" s="53"/>
      <c r="I18" s="54"/>
      <c r="J18" s="30">
        <v>156</v>
      </c>
      <c r="K18" s="23" t="s">
        <v>16</v>
      </c>
      <c r="L18" s="31">
        <v>12</v>
      </c>
      <c r="M18" s="30">
        <f t="shared" ref="M18:M26" si="1">L18*J18</f>
        <v>1872</v>
      </c>
      <c r="N18" s="32"/>
    </row>
    <row r="19" spans="1:14" s="17" customFormat="1" ht="24" customHeight="1">
      <c r="A19" s="22">
        <v>3</v>
      </c>
      <c r="B19" s="49" t="s">
        <v>40</v>
      </c>
      <c r="C19" s="50"/>
      <c r="D19" s="51"/>
      <c r="E19" s="52" t="s">
        <v>41</v>
      </c>
      <c r="F19" s="53"/>
      <c r="G19" s="53"/>
      <c r="H19" s="53"/>
      <c r="I19" s="54"/>
      <c r="J19" s="30">
        <v>4.58</v>
      </c>
      <c r="K19" s="23" t="s">
        <v>42</v>
      </c>
      <c r="L19" s="31">
        <v>563</v>
      </c>
      <c r="M19" s="30">
        <f t="shared" si="1"/>
        <v>2578.54</v>
      </c>
      <c r="N19" s="32"/>
    </row>
    <row r="20" spans="1:14" s="17" customFormat="1" ht="24" customHeight="1">
      <c r="A20" s="22">
        <v>4</v>
      </c>
      <c r="B20" s="49" t="s">
        <v>43</v>
      </c>
      <c r="C20" s="50"/>
      <c r="D20" s="51"/>
      <c r="E20" s="52" t="s">
        <v>24</v>
      </c>
      <c r="F20" s="53"/>
      <c r="G20" s="53"/>
      <c r="H20" s="53"/>
      <c r="I20" s="54"/>
      <c r="J20" s="30">
        <v>2.72</v>
      </c>
      <c r="K20" s="23" t="s">
        <v>19</v>
      </c>
      <c r="L20" s="31">
        <v>560</v>
      </c>
      <c r="M20" s="30">
        <f t="shared" si="1"/>
        <v>1523.2</v>
      </c>
      <c r="N20" s="32"/>
    </row>
    <row r="21" spans="1:14" s="17" customFormat="1" ht="24" customHeight="1">
      <c r="A21" s="22">
        <v>5</v>
      </c>
      <c r="B21" s="49" t="s">
        <v>44</v>
      </c>
      <c r="C21" s="50"/>
      <c r="D21" s="51"/>
      <c r="E21" s="52" t="s">
        <v>24</v>
      </c>
      <c r="F21" s="53"/>
      <c r="G21" s="53"/>
      <c r="H21" s="53"/>
      <c r="I21" s="54"/>
      <c r="J21" s="30">
        <v>6.17</v>
      </c>
      <c r="K21" s="23" t="s">
        <v>19</v>
      </c>
      <c r="L21" s="31">
        <v>950</v>
      </c>
      <c r="M21" s="30">
        <f t="shared" si="1"/>
        <v>5861.5</v>
      </c>
      <c r="N21" s="32"/>
    </row>
    <row r="22" spans="1:14" s="17" customFormat="1" ht="24" customHeight="1">
      <c r="A22" s="22">
        <v>6</v>
      </c>
      <c r="B22" s="49" t="s">
        <v>45</v>
      </c>
      <c r="C22" s="50"/>
      <c r="D22" s="51"/>
      <c r="E22" s="52" t="s">
        <v>46</v>
      </c>
      <c r="F22" s="53"/>
      <c r="G22" s="53"/>
      <c r="H22" s="53"/>
      <c r="I22" s="54"/>
      <c r="J22" s="30">
        <v>1</v>
      </c>
      <c r="K22" s="23" t="s">
        <v>47</v>
      </c>
      <c r="L22" s="31">
        <v>680</v>
      </c>
      <c r="M22" s="30">
        <f t="shared" si="1"/>
        <v>680</v>
      </c>
      <c r="N22" s="32"/>
    </row>
    <row r="23" spans="1:14" s="17" customFormat="1" ht="24" customHeight="1">
      <c r="A23" s="22">
        <v>7</v>
      </c>
      <c r="B23" s="49" t="s">
        <v>48</v>
      </c>
      <c r="C23" s="50"/>
      <c r="D23" s="51"/>
      <c r="E23" s="52" t="s">
        <v>21</v>
      </c>
      <c r="F23" s="53"/>
      <c r="G23" s="53"/>
      <c r="H23" s="53"/>
      <c r="I23" s="54"/>
      <c r="J23" s="30">
        <v>1</v>
      </c>
      <c r="K23" s="23" t="s">
        <v>47</v>
      </c>
      <c r="L23" s="31">
        <v>750</v>
      </c>
      <c r="M23" s="30">
        <f t="shared" si="1"/>
        <v>750</v>
      </c>
      <c r="N23" s="32"/>
    </row>
    <row r="24" spans="1:14" s="17" customFormat="1" ht="24" customHeight="1">
      <c r="A24" s="22">
        <v>8</v>
      </c>
      <c r="B24" s="49" t="s">
        <v>49</v>
      </c>
      <c r="C24" s="50"/>
      <c r="D24" s="51"/>
      <c r="E24" s="52" t="s">
        <v>50</v>
      </c>
      <c r="F24" s="53"/>
      <c r="G24" s="53"/>
      <c r="H24" s="53"/>
      <c r="I24" s="54"/>
      <c r="J24" s="30">
        <v>8.6</v>
      </c>
      <c r="K24" s="23" t="s">
        <v>22</v>
      </c>
      <c r="L24" s="31">
        <v>120</v>
      </c>
      <c r="M24" s="30">
        <f t="shared" si="1"/>
        <v>1032</v>
      </c>
      <c r="N24" s="32"/>
    </row>
    <row r="25" spans="1:14" s="17" customFormat="1" ht="24" customHeight="1">
      <c r="A25" s="22">
        <v>9</v>
      </c>
      <c r="B25" s="49" t="s">
        <v>34</v>
      </c>
      <c r="C25" s="50"/>
      <c r="D25" s="51"/>
      <c r="E25" s="52" t="s">
        <v>35</v>
      </c>
      <c r="F25" s="53"/>
      <c r="G25" s="53"/>
      <c r="H25" s="53"/>
      <c r="I25" s="54"/>
      <c r="J25" s="30">
        <v>2</v>
      </c>
      <c r="K25" s="23" t="s">
        <v>19</v>
      </c>
      <c r="L25" s="31">
        <v>105</v>
      </c>
      <c r="M25" s="30">
        <f t="shared" si="1"/>
        <v>210</v>
      </c>
      <c r="N25" s="32"/>
    </row>
    <row r="26" spans="1:14" s="17" customFormat="1" ht="24" customHeight="1">
      <c r="A26" s="22">
        <v>10</v>
      </c>
      <c r="B26" s="49" t="s">
        <v>51</v>
      </c>
      <c r="C26" s="50"/>
      <c r="D26" s="51"/>
      <c r="E26" s="52" t="s">
        <v>52</v>
      </c>
      <c r="F26" s="53"/>
      <c r="G26" s="53"/>
      <c r="H26" s="53"/>
      <c r="I26" s="54"/>
      <c r="J26" s="30">
        <v>1</v>
      </c>
      <c r="K26" s="23" t="s">
        <v>47</v>
      </c>
      <c r="L26" s="31">
        <v>180</v>
      </c>
      <c r="M26" s="30">
        <f t="shared" si="1"/>
        <v>180</v>
      </c>
      <c r="N26" s="32"/>
    </row>
    <row r="27" spans="1:14">
      <c r="A27" s="19"/>
      <c r="B27" s="57" t="s">
        <v>36</v>
      </c>
      <c r="C27" s="57"/>
      <c r="D27" s="57"/>
      <c r="E27" s="48"/>
      <c r="F27" s="48"/>
      <c r="G27" s="48"/>
      <c r="H27" s="48"/>
      <c r="I27" s="48"/>
      <c r="J27" s="58"/>
      <c r="K27" s="47"/>
      <c r="L27" s="58"/>
      <c r="M27" s="33">
        <f>SUM(M17:M26)</f>
        <v>15317.24</v>
      </c>
      <c r="N27" s="24"/>
    </row>
    <row r="28" spans="1:14">
      <c r="A28" s="20" t="s">
        <v>53</v>
      </c>
      <c r="B28" s="21"/>
      <c r="C28" s="21"/>
      <c r="D28" s="21"/>
      <c r="E28" s="21"/>
      <c r="F28" s="21"/>
      <c r="G28" s="21"/>
      <c r="H28" s="21"/>
      <c r="I28" s="21"/>
      <c r="J28" s="27"/>
      <c r="K28" s="21"/>
      <c r="L28" s="28"/>
      <c r="M28" s="29"/>
      <c r="N28" s="24"/>
    </row>
    <row r="29" spans="1:14" s="17" customFormat="1" ht="24" customHeight="1">
      <c r="A29" s="22">
        <v>1</v>
      </c>
      <c r="B29" s="49" t="s">
        <v>14</v>
      </c>
      <c r="C29" s="50"/>
      <c r="D29" s="51"/>
      <c r="E29" s="52" t="s">
        <v>54</v>
      </c>
      <c r="F29" s="53"/>
      <c r="G29" s="53"/>
      <c r="H29" s="53"/>
      <c r="I29" s="54"/>
      <c r="J29" s="30">
        <v>33</v>
      </c>
      <c r="K29" s="23" t="s">
        <v>16</v>
      </c>
      <c r="L29" s="31">
        <v>12</v>
      </c>
      <c r="M29" s="30">
        <f>L29*J29</f>
        <v>396</v>
      </c>
      <c r="N29" s="32"/>
    </row>
    <row r="30" spans="1:14" s="17" customFormat="1" ht="24" customHeight="1">
      <c r="A30" s="22">
        <v>2</v>
      </c>
      <c r="B30" s="55" t="s">
        <v>38</v>
      </c>
      <c r="C30" s="55"/>
      <c r="D30" s="55"/>
      <c r="E30" s="56" t="s">
        <v>39</v>
      </c>
      <c r="F30" s="56"/>
      <c r="G30" s="56"/>
      <c r="H30" s="56"/>
      <c r="I30" s="56"/>
      <c r="J30" s="30">
        <v>132</v>
      </c>
      <c r="K30" s="23" t="s">
        <v>16</v>
      </c>
      <c r="L30" s="31">
        <v>12</v>
      </c>
      <c r="M30" s="30">
        <f t="shared" ref="M30:M40" si="2">L30*J30</f>
        <v>1584</v>
      </c>
      <c r="N30" s="32"/>
    </row>
    <row r="31" spans="1:14" s="17" customFormat="1" ht="24" customHeight="1">
      <c r="A31" s="22">
        <v>3</v>
      </c>
      <c r="B31" s="55" t="s">
        <v>55</v>
      </c>
      <c r="C31" s="55"/>
      <c r="D31" s="55"/>
      <c r="E31" s="52" t="s">
        <v>41</v>
      </c>
      <c r="F31" s="53"/>
      <c r="G31" s="53"/>
      <c r="H31" s="53"/>
      <c r="I31" s="54"/>
      <c r="J31" s="30">
        <v>2</v>
      </c>
      <c r="K31" s="23" t="s">
        <v>22</v>
      </c>
      <c r="L31" s="31">
        <v>520</v>
      </c>
      <c r="M31" s="30">
        <f t="shared" si="2"/>
        <v>1040</v>
      </c>
      <c r="N31" s="32"/>
    </row>
    <row r="32" spans="1:14" s="17" customFormat="1" ht="24" customHeight="1">
      <c r="A32" s="22">
        <v>4</v>
      </c>
      <c r="B32" s="55" t="s">
        <v>56</v>
      </c>
      <c r="C32" s="55"/>
      <c r="D32" s="55"/>
      <c r="E32" s="56" t="s">
        <v>57</v>
      </c>
      <c r="F32" s="56"/>
      <c r="G32" s="56"/>
      <c r="H32" s="56"/>
      <c r="I32" s="56"/>
      <c r="J32" s="30">
        <v>5.8</v>
      </c>
      <c r="K32" s="23" t="s">
        <v>19</v>
      </c>
      <c r="L32" s="31">
        <v>125</v>
      </c>
      <c r="M32" s="30">
        <f t="shared" si="2"/>
        <v>725</v>
      </c>
      <c r="N32" s="32"/>
    </row>
    <row r="33" spans="1:14" s="17" customFormat="1" ht="24" customHeight="1">
      <c r="A33" s="22">
        <v>5</v>
      </c>
      <c r="B33" s="55" t="s">
        <v>49</v>
      </c>
      <c r="C33" s="55"/>
      <c r="D33" s="55"/>
      <c r="E33" s="56" t="s">
        <v>50</v>
      </c>
      <c r="F33" s="56"/>
      <c r="G33" s="56"/>
      <c r="H33" s="56"/>
      <c r="I33" s="56"/>
      <c r="J33" s="30">
        <v>3</v>
      </c>
      <c r="K33" s="23" t="s">
        <v>22</v>
      </c>
      <c r="L33" s="31">
        <v>120</v>
      </c>
      <c r="M33" s="30">
        <f t="shared" si="2"/>
        <v>360</v>
      </c>
      <c r="N33" s="32"/>
    </row>
    <row r="34" spans="1:14" s="17" customFormat="1" ht="24" customHeight="1">
      <c r="A34" s="22">
        <v>6</v>
      </c>
      <c r="B34" s="49" t="s">
        <v>58</v>
      </c>
      <c r="C34" s="50"/>
      <c r="D34" s="51"/>
      <c r="E34" s="52" t="s">
        <v>21</v>
      </c>
      <c r="F34" s="53"/>
      <c r="G34" s="53"/>
      <c r="H34" s="53"/>
      <c r="I34" s="54"/>
      <c r="J34" s="30">
        <v>1</v>
      </c>
      <c r="K34" s="23" t="s">
        <v>59</v>
      </c>
      <c r="L34" s="31">
        <v>1500</v>
      </c>
      <c r="M34" s="30">
        <f t="shared" si="2"/>
        <v>1500</v>
      </c>
      <c r="N34" s="32"/>
    </row>
    <row r="35" spans="1:14" s="17" customFormat="1" ht="24" customHeight="1">
      <c r="A35" s="22">
        <v>7</v>
      </c>
      <c r="B35" s="55" t="s">
        <v>60</v>
      </c>
      <c r="C35" s="55"/>
      <c r="D35" s="55"/>
      <c r="E35" s="56" t="s">
        <v>61</v>
      </c>
      <c r="F35" s="56"/>
      <c r="G35" s="56"/>
      <c r="H35" s="56"/>
      <c r="I35" s="56"/>
      <c r="J35" s="30">
        <v>1</v>
      </c>
      <c r="K35" s="23" t="s">
        <v>59</v>
      </c>
      <c r="L35" s="31">
        <v>899</v>
      </c>
      <c r="M35" s="30">
        <f t="shared" si="2"/>
        <v>899</v>
      </c>
      <c r="N35" s="32"/>
    </row>
    <row r="36" spans="1:14" s="17" customFormat="1" ht="24" customHeight="1">
      <c r="A36" s="22">
        <v>8</v>
      </c>
      <c r="B36" s="55" t="s">
        <v>62</v>
      </c>
      <c r="C36" s="55"/>
      <c r="D36" s="55"/>
      <c r="E36" s="56" t="s">
        <v>61</v>
      </c>
      <c r="F36" s="56"/>
      <c r="G36" s="56"/>
      <c r="H36" s="56"/>
      <c r="I36" s="56"/>
      <c r="J36" s="30">
        <v>1</v>
      </c>
      <c r="K36" s="23" t="s">
        <v>59</v>
      </c>
      <c r="L36" s="31">
        <v>799</v>
      </c>
      <c r="M36" s="30">
        <f t="shared" si="2"/>
        <v>799</v>
      </c>
      <c r="N36" s="32"/>
    </row>
    <row r="37" spans="1:14" s="17" customFormat="1" ht="24" customHeight="1">
      <c r="A37" s="22">
        <v>9</v>
      </c>
      <c r="B37" s="55" t="s">
        <v>63</v>
      </c>
      <c r="C37" s="55"/>
      <c r="D37" s="55"/>
      <c r="E37" s="56" t="s">
        <v>64</v>
      </c>
      <c r="F37" s="56"/>
      <c r="G37" s="56"/>
      <c r="H37" s="56"/>
      <c r="I37" s="56"/>
      <c r="J37" s="30">
        <v>1</v>
      </c>
      <c r="K37" s="23" t="s">
        <v>59</v>
      </c>
      <c r="L37" s="31">
        <v>400</v>
      </c>
      <c r="M37" s="30">
        <f t="shared" ref="M37" si="3">L37*J37</f>
        <v>400</v>
      </c>
      <c r="N37" s="32"/>
    </row>
    <row r="38" spans="1:14" s="17" customFormat="1" ht="24" customHeight="1">
      <c r="A38" s="22">
        <v>10</v>
      </c>
      <c r="B38" s="55" t="s">
        <v>65</v>
      </c>
      <c r="C38" s="55"/>
      <c r="D38" s="55"/>
      <c r="E38" s="52" t="s">
        <v>21</v>
      </c>
      <c r="F38" s="53"/>
      <c r="G38" s="53"/>
      <c r="H38" s="53"/>
      <c r="I38" s="54"/>
      <c r="J38" s="30">
        <v>1</v>
      </c>
      <c r="K38" s="23" t="s">
        <v>59</v>
      </c>
      <c r="L38" s="31">
        <v>150</v>
      </c>
      <c r="M38" s="30">
        <f t="shared" si="2"/>
        <v>150</v>
      </c>
      <c r="N38" s="32"/>
    </row>
    <row r="39" spans="1:14" s="17" customFormat="1" ht="24" customHeight="1">
      <c r="A39" s="22">
        <v>11</v>
      </c>
      <c r="B39" s="55" t="s">
        <v>34</v>
      </c>
      <c r="C39" s="55"/>
      <c r="D39" s="55"/>
      <c r="E39" s="56" t="s">
        <v>35</v>
      </c>
      <c r="F39" s="56"/>
      <c r="G39" s="56"/>
      <c r="H39" s="56"/>
      <c r="I39" s="56"/>
      <c r="J39" s="30">
        <v>1</v>
      </c>
      <c r="K39" s="23" t="s">
        <v>19</v>
      </c>
      <c r="L39" s="31">
        <v>105</v>
      </c>
      <c r="M39" s="30">
        <f t="shared" si="2"/>
        <v>105</v>
      </c>
      <c r="N39" s="32"/>
    </row>
    <row r="40" spans="1:14" s="17" customFormat="1" ht="24" customHeight="1">
      <c r="A40" s="22">
        <v>12</v>
      </c>
      <c r="B40" s="55" t="s">
        <v>66</v>
      </c>
      <c r="C40" s="55"/>
      <c r="D40" s="55"/>
      <c r="E40" s="56" t="s">
        <v>67</v>
      </c>
      <c r="F40" s="56"/>
      <c r="G40" s="56"/>
      <c r="H40" s="56"/>
      <c r="I40" s="56"/>
      <c r="J40" s="30">
        <v>1</v>
      </c>
      <c r="K40" s="23" t="s">
        <v>47</v>
      </c>
      <c r="L40" s="31">
        <v>750</v>
      </c>
      <c r="M40" s="30">
        <f t="shared" si="2"/>
        <v>750</v>
      </c>
      <c r="N40" s="32"/>
    </row>
    <row r="41" spans="1:14" ht="21.75" customHeight="1">
      <c r="A41" s="19"/>
      <c r="B41" s="57" t="s">
        <v>36</v>
      </c>
      <c r="C41" s="57"/>
      <c r="D41" s="57"/>
      <c r="E41" s="48"/>
      <c r="F41" s="48"/>
      <c r="G41" s="48"/>
      <c r="H41" s="48"/>
      <c r="I41" s="48"/>
      <c r="J41" s="58"/>
      <c r="K41" s="47"/>
      <c r="L41" s="58"/>
      <c r="M41" s="33">
        <f>SUM(M29:M40)</f>
        <v>8708</v>
      </c>
      <c r="N41" s="24"/>
    </row>
    <row r="42" spans="1:14">
      <c r="A42" s="20" t="s">
        <v>68</v>
      </c>
      <c r="B42" s="21"/>
      <c r="C42" s="21"/>
      <c r="D42" s="21"/>
      <c r="E42" s="21"/>
      <c r="F42" s="21"/>
      <c r="G42" s="21"/>
      <c r="H42" s="21"/>
      <c r="I42" s="21"/>
      <c r="J42" s="27"/>
      <c r="K42" s="21"/>
      <c r="L42" s="28"/>
      <c r="M42" s="29"/>
      <c r="N42" s="24"/>
    </row>
    <row r="43" spans="1:14" s="17" customFormat="1" ht="24" customHeight="1">
      <c r="A43" s="22">
        <v>1</v>
      </c>
      <c r="B43" s="55" t="s">
        <v>14</v>
      </c>
      <c r="C43" s="55"/>
      <c r="D43" s="55"/>
      <c r="E43" s="56" t="s">
        <v>69</v>
      </c>
      <c r="F43" s="56"/>
      <c r="G43" s="56"/>
      <c r="H43" s="56"/>
      <c r="I43" s="56"/>
      <c r="J43" s="30">
        <v>13</v>
      </c>
      <c r="K43" s="23" t="s">
        <v>16</v>
      </c>
      <c r="L43" s="31">
        <v>45</v>
      </c>
      <c r="M43" s="30">
        <f>L43*J43</f>
        <v>585</v>
      </c>
      <c r="N43" s="32"/>
    </row>
    <row r="44" spans="1:14" s="17" customFormat="1" ht="24" customHeight="1">
      <c r="A44" s="22">
        <v>2</v>
      </c>
      <c r="B44" s="55" t="s">
        <v>38</v>
      </c>
      <c r="C44" s="55"/>
      <c r="D44" s="55"/>
      <c r="E44" s="56" t="s">
        <v>70</v>
      </c>
      <c r="F44" s="56"/>
      <c r="G44" s="56"/>
      <c r="H44" s="56"/>
      <c r="I44" s="56"/>
      <c r="J44" s="30">
        <v>135</v>
      </c>
      <c r="K44" s="23" t="s">
        <v>16</v>
      </c>
      <c r="L44" s="31">
        <v>12</v>
      </c>
      <c r="M44" s="30">
        <f t="shared" ref="M44:M49" si="4">L44*J44</f>
        <v>1620</v>
      </c>
      <c r="N44" s="32"/>
    </row>
    <row r="45" spans="1:14" s="17" customFormat="1" ht="24" customHeight="1">
      <c r="A45" s="22">
        <v>3</v>
      </c>
      <c r="B45" s="55" t="s">
        <v>56</v>
      </c>
      <c r="C45" s="55"/>
      <c r="D45" s="55"/>
      <c r="E45" s="56" t="s">
        <v>57</v>
      </c>
      <c r="F45" s="56"/>
      <c r="G45" s="56"/>
      <c r="H45" s="56"/>
      <c r="I45" s="56"/>
      <c r="J45" s="30">
        <v>7.4</v>
      </c>
      <c r="K45" s="23" t="s">
        <v>19</v>
      </c>
      <c r="L45" s="31">
        <v>125</v>
      </c>
      <c r="M45" s="30">
        <f t="shared" si="4"/>
        <v>925</v>
      </c>
      <c r="N45" s="32"/>
    </row>
    <row r="46" spans="1:14" s="17" customFormat="1" ht="24" customHeight="1">
      <c r="A46" s="22">
        <v>4</v>
      </c>
      <c r="B46" s="55" t="s">
        <v>71</v>
      </c>
      <c r="C46" s="55"/>
      <c r="D46" s="55"/>
      <c r="E46" s="56" t="s">
        <v>24</v>
      </c>
      <c r="F46" s="56"/>
      <c r="G46" s="56"/>
      <c r="H46" s="56"/>
      <c r="I46" s="56"/>
      <c r="J46" s="30">
        <v>1.3</v>
      </c>
      <c r="K46" s="23" t="s">
        <v>22</v>
      </c>
      <c r="L46" s="31">
        <v>560</v>
      </c>
      <c r="M46" s="30">
        <f t="shared" si="4"/>
        <v>728</v>
      </c>
      <c r="N46" s="32"/>
    </row>
    <row r="47" spans="1:14" s="17" customFormat="1" ht="24" customHeight="1">
      <c r="A47" s="22">
        <v>5</v>
      </c>
      <c r="B47" s="55" t="s">
        <v>72</v>
      </c>
      <c r="C47" s="55"/>
      <c r="D47" s="55"/>
      <c r="E47" s="56" t="s">
        <v>24</v>
      </c>
      <c r="F47" s="56"/>
      <c r="G47" s="56"/>
      <c r="H47" s="56"/>
      <c r="I47" s="56"/>
      <c r="J47" s="30">
        <v>1.5</v>
      </c>
      <c r="K47" s="23" t="s">
        <v>22</v>
      </c>
      <c r="L47" s="31">
        <v>560</v>
      </c>
      <c r="M47" s="30">
        <f t="shared" ref="M47" si="5">L47*J47</f>
        <v>840</v>
      </c>
      <c r="N47" s="32"/>
    </row>
    <row r="48" spans="1:14" s="17" customFormat="1" ht="24" customHeight="1">
      <c r="A48" s="22">
        <v>6</v>
      </c>
      <c r="B48" s="55" t="s">
        <v>73</v>
      </c>
      <c r="C48" s="55"/>
      <c r="D48" s="55"/>
      <c r="E48" s="56" t="s">
        <v>24</v>
      </c>
      <c r="F48" s="56"/>
      <c r="G48" s="56"/>
      <c r="H48" s="56"/>
      <c r="I48" s="56"/>
      <c r="J48" s="30">
        <v>2</v>
      </c>
      <c r="K48" s="23" t="s">
        <v>22</v>
      </c>
      <c r="L48" s="31">
        <v>560</v>
      </c>
      <c r="M48" s="30">
        <f t="shared" si="4"/>
        <v>1120</v>
      </c>
      <c r="N48" s="32"/>
    </row>
    <row r="49" spans="1:14" s="17" customFormat="1" ht="24" customHeight="1">
      <c r="A49" s="22">
        <v>7</v>
      </c>
      <c r="B49" s="55" t="s">
        <v>34</v>
      </c>
      <c r="C49" s="55"/>
      <c r="D49" s="55"/>
      <c r="E49" s="56" t="s">
        <v>35</v>
      </c>
      <c r="F49" s="56"/>
      <c r="G49" s="56"/>
      <c r="H49" s="56"/>
      <c r="I49" s="56"/>
      <c r="J49" s="30">
        <v>2.37</v>
      </c>
      <c r="K49" s="23" t="s">
        <v>19</v>
      </c>
      <c r="L49" s="31">
        <v>105</v>
      </c>
      <c r="M49" s="30">
        <f t="shared" si="4"/>
        <v>248.85</v>
      </c>
      <c r="N49" s="32"/>
    </row>
    <row r="50" spans="1:14" ht="21.75" customHeight="1">
      <c r="A50" s="19"/>
      <c r="B50" s="57" t="s">
        <v>36</v>
      </c>
      <c r="C50" s="57"/>
      <c r="D50" s="57"/>
      <c r="E50" s="48"/>
      <c r="F50" s="48"/>
      <c r="G50" s="48"/>
      <c r="H50" s="48"/>
      <c r="I50" s="48"/>
      <c r="J50" s="58"/>
      <c r="K50" s="47"/>
      <c r="L50" s="58"/>
      <c r="M50" s="33">
        <f>SUM(M43:M49)</f>
        <v>6066.85</v>
      </c>
      <c r="N50" s="24"/>
    </row>
    <row r="51" spans="1:14">
      <c r="A51" s="20" t="s">
        <v>74</v>
      </c>
      <c r="B51" s="21"/>
      <c r="C51" s="21"/>
      <c r="D51" s="21"/>
      <c r="E51" s="21"/>
      <c r="F51" s="21"/>
      <c r="G51" s="21"/>
      <c r="H51" s="21"/>
      <c r="I51" s="21"/>
      <c r="J51" s="27"/>
      <c r="K51" s="21"/>
      <c r="L51" s="28"/>
      <c r="M51" s="29"/>
      <c r="N51" s="24"/>
    </row>
    <row r="52" spans="1:14" s="17" customFormat="1" ht="24" customHeight="1">
      <c r="A52" s="22">
        <v>1</v>
      </c>
      <c r="B52" s="55" t="s">
        <v>75</v>
      </c>
      <c r="C52" s="55"/>
      <c r="D52" s="55"/>
      <c r="E52" s="56" t="s">
        <v>18</v>
      </c>
      <c r="F52" s="56"/>
      <c r="G52" s="56"/>
      <c r="H52" s="56"/>
      <c r="I52" s="56"/>
      <c r="J52" s="30">
        <v>17</v>
      </c>
      <c r="K52" s="23" t="s">
        <v>22</v>
      </c>
      <c r="L52" s="31">
        <v>130</v>
      </c>
      <c r="M52" s="30">
        <f>L52*J52</f>
        <v>2210</v>
      </c>
      <c r="N52" s="32"/>
    </row>
    <row r="53" spans="1:14" s="17" customFormat="1" ht="24" customHeight="1">
      <c r="A53" s="22">
        <v>2</v>
      </c>
      <c r="B53" s="55" t="s">
        <v>76</v>
      </c>
      <c r="C53" s="55"/>
      <c r="D53" s="55"/>
      <c r="E53" s="56" t="s">
        <v>18</v>
      </c>
      <c r="F53" s="56"/>
      <c r="G53" s="56"/>
      <c r="H53" s="56"/>
      <c r="I53" s="56"/>
      <c r="J53" s="30">
        <v>20</v>
      </c>
      <c r="K53" s="23" t="s">
        <v>19</v>
      </c>
      <c r="L53" s="31">
        <v>25</v>
      </c>
      <c r="M53" s="30">
        <f t="shared" ref="M53:M60" si="6">L53*J53</f>
        <v>500</v>
      </c>
      <c r="N53" s="32"/>
    </row>
    <row r="54" spans="1:14" s="17" customFormat="1" ht="24" customHeight="1">
      <c r="A54" s="22">
        <v>3</v>
      </c>
      <c r="B54" s="55" t="s">
        <v>77</v>
      </c>
      <c r="C54" s="55"/>
      <c r="D54" s="55"/>
      <c r="E54" s="56" t="s">
        <v>78</v>
      </c>
      <c r="F54" s="56"/>
      <c r="G54" s="56"/>
      <c r="H54" s="56"/>
      <c r="I54" s="56"/>
      <c r="J54" s="30">
        <v>1</v>
      </c>
      <c r="K54" s="23" t="s">
        <v>79</v>
      </c>
      <c r="L54" s="31">
        <v>818</v>
      </c>
      <c r="M54" s="30">
        <f t="shared" si="6"/>
        <v>818</v>
      </c>
      <c r="N54" s="32"/>
    </row>
    <row r="55" spans="1:14" s="17" customFormat="1" ht="24" customHeight="1">
      <c r="A55" s="22">
        <v>4</v>
      </c>
      <c r="B55" s="55" t="s">
        <v>80</v>
      </c>
      <c r="C55" s="55"/>
      <c r="D55" s="55"/>
      <c r="E55" s="56" t="s">
        <v>24</v>
      </c>
      <c r="F55" s="56"/>
      <c r="G55" s="56"/>
      <c r="H55" s="56"/>
      <c r="I55" s="56"/>
      <c r="J55" s="30">
        <v>6.3</v>
      </c>
      <c r="K55" s="23" t="s">
        <v>22</v>
      </c>
      <c r="L55" s="31">
        <v>560</v>
      </c>
      <c r="M55" s="30">
        <f t="shared" si="6"/>
        <v>3528</v>
      </c>
      <c r="N55" s="32"/>
    </row>
    <row r="56" spans="1:14" s="17" customFormat="1" ht="24" customHeight="1">
      <c r="A56" s="22">
        <v>5</v>
      </c>
      <c r="B56" s="55" t="s">
        <v>81</v>
      </c>
      <c r="C56" s="55"/>
      <c r="D56" s="55"/>
      <c r="E56" s="56" t="s">
        <v>24</v>
      </c>
      <c r="F56" s="56"/>
      <c r="G56" s="56"/>
      <c r="H56" s="56"/>
      <c r="I56" s="56"/>
      <c r="J56" s="30">
        <v>2</v>
      </c>
      <c r="K56" s="23" t="s">
        <v>22</v>
      </c>
      <c r="L56" s="31">
        <v>600</v>
      </c>
      <c r="M56" s="30">
        <f t="shared" si="6"/>
        <v>1200</v>
      </c>
      <c r="N56" s="32"/>
    </row>
    <row r="57" spans="1:14" s="17" customFormat="1" ht="24" customHeight="1">
      <c r="A57" s="22">
        <v>6</v>
      </c>
      <c r="B57" s="55" t="s">
        <v>25</v>
      </c>
      <c r="C57" s="55"/>
      <c r="D57" s="55"/>
      <c r="E57" s="56" t="s">
        <v>26</v>
      </c>
      <c r="F57" s="56"/>
      <c r="G57" s="56"/>
      <c r="H57" s="56"/>
      <c r="I57" s="56"/>
      <c r="J57" s="30">
        <v>43.1</v>
      </c>
      <c r="K57" s="23" t="s">
        <v>22</v>
      </c>
      <c r="L57" s="31">
        <v>50</v>
      </c>
      <c r="M57" s="30">
        <f t="shared" si="6"/>
        <v>2155</v>
      </c>
      <c r="N57" s="32"/>
    </row>
    <row r="58" spans="1:14" s="17" customFormat="1" ht="24" customHeight="1">
      <c r="A58" s="22">
        <v>7</v>
      </c>
      <c r="B58" s="55" t="s">
        <v>31</v>
      </c>
      <c r="C58" s="55"/>
      <c r="D58" s="55"/>
      <c r="E58" s="56" t="s">
        <v>32</v>
      </c>
      <c r="F58" s="56"/>
      <c r="G58" s="56"/>
      <c r="H58" s="56"/>
      <c r="I58" s="56"/>
      <c r="J58" s="30">
        <v>4.7699999999999996</v>
      </c>
      <c r="K58" s="23" t="s">
        <v>19</v>
      </c>
      <c r="L58" s="31">
        <v>100</v>
      </c>
      <c r="M58" s="30">
        <f t="shared" si="6"/>
        <v>477</v>
      </c>
      <c r="N58" s="32"/>
    </row>
    <row r="59" spans="1:14" s="17" customFormat="1" ht="24" customHeight="1">
      <c r="A59" s="22">
        <v>8</v>
      </c>
      <c r="B59" s="55" t="s">
        <v>82</v>
      </c>
      <c r="C59" s="55"/>
      <c r="D59" s="55"/>
      <c r="E59" s="56" t="s">
        <v>83</v>
      </c>
      <c r="F59" s="56"/>
      <c r="G59" s="56"/>
      <c r="H59" s="56"/>
      <c r="I59" s="56"/>
      <c r="J59" s="30">
        <v>1.77</v>
      </c>
      <c r="K59" s="23" t="s">
        <v>19</v>
      </c>
      <c r="L59" s="31">
        <v>90</v>
      </c>
      <c r="M59" s="30">
        <f t="shared" si="6"/>
        <v>159.30000000000001</v>
      </c>
      <c r="N59" s="32"/>
    </row>
    <row r="60" spans="1:14" s="17" customFormat="1" ht="24" customHeight="1">
      <c r="A60" s="22">
        <v>9</v>
      </c>
      <c r="B60" s="55" t="s">
        <v>34</v>
      </c>
      <c r="C60" s="55"/>
      <c r="D60" s="55"/>
      <c r="E60" s="56" t="s">
        <v>35</v>
      </c>
      <c r="F60" s="56"/>
      <c r="G60" s="56"/>
      <c r="H60" s="56"/>
      <c r="I60" s="56"/>
      <c r="J60" s="30">
        <v>1</v>
      </c>
      <c r="K60" s="23" t="s">
        <v>19</v>
      </c>
      <c r="L60" s="31">
        <v>105</v>
      </c>
      <c r="M60" s="30">
        <f t="shared" si="6"/>
        <v>105</v>
      </c>
      <c r="N60" s="32"/>
    </row>
    <row r="61" spans="1:14">
      <c r="A61" s="19"/>
      <c r="B61" s="57" t="s">
        <v>36</v>
      </c>
      <c r="C61" s="57"/>
      <c r="D61" s="57"/>
      <c r="E61" s="48"/>
      <c r="F61" s="48"/>
      <c r="G61" s="48"/>
      <c r="H61" s="48"/>
      <c r="I61" s="48"/>
      <c r="J61" s="58"/>
      <c r="K61" s="47"/>
      <c r="L61" s="58"/>
      <c r="M61" s="33">
        <f>SUM(M52:M60)</f>
        <v>11152.3</v>
      </c>
      <c r="N61" s="24"/>
    </row>
    <row r="62" spans="1:14">
      <c r="A62" s="20" t="s">
        <v>84</v>
      </c>
      <c r="B62" s="21"/>
      <c r="C62" s="21"/>
      <c r="D62" s="21"/>
      <c r="E62" s="21"/>
      <c r="F62" s="21"/>
      <c r="G62" s="21"/>
      <c r="H62" s="21"/>
      <c r="I62" s="21"/>
      <c r="J62" s="27"/>
      <c r="K62" s="21"/>
      <c r="L62" s="28"/>
      <c r="M62" s="29"/>
      <c r="N62" s="24"/>
    </row>
    <row r="63" spans="1:14" s="17" customFormat="1" ht="24" customHeight="1">
      <c r="A63" s="22">
        <v>1</v>
      </c>
      <c r="B63" s="55" t="s">
        <v>14</v>
      </c>
      <c r="C63" s="55"/>
      <c r="D63" s="55"/>
      <c r="E63" s="56" t="s">
        <v>85</v>
      </c>
      <c r="F63" s="56"/>
      <c r="G63" s="56"/>
      <c r="H63" s="56"/>
      <c r="I63" s="56"/>
      <c r="J63" s="30">
        <v>26</v>
      </c>
      <c r="K63" s="23" t="s">
        <v>16</v>
      </c>
      <c r="L63" s="31">
        <v>12</v>
      </c>
      <c r="M63" s="30">
        <f>L63*J63</f>
        <v>312</v>
      </c>
      <c r="N63" s="32"/>
    </row>
    <row r="64" spans="1:14" s="17" customFormat="1" ht="24" customHeight="1">
      <c r="A64" s="22">
        <v>2</v>
      </c>
      <c r="B64" s="55" t="s">
        <v>38</v>
      </c>
      <c r="C64" s="55"/>
      <c r="D64" s="55"/>
      <c r="E64" s="56" t="s">
        <v>70</v>
      </c>
      <c r="F64" s="56"/>
      <c r="G64" s="56"/>
      <c r="H64" s="56"/>
      <c r="I64" s="56"/>
      <c r="J64" s="30">
        <v>83</v>
      </c>
      <c r="K64" s="23" t="s">
        <v>16</v>
      </c>
      <c r="L64" s="31">
        <v>12</v>
      </c>
      <c r="M64" s="30">
        <f t="shared" ref="M64:M73" si="7">L64*J64</f>
        <v>996</v>
      </c>
      <c r="N64" s="32"/>
    </row>
    <row r="65" spans="1:14" s="17" customFormat="1" ht="24" customHeight="1">
      <c r="A65" s="22">
        <v>3</v>
      </c>
      <c r="B65" s="55" t="s">
        <v>55</v>
      </c>
      <c r="C65" s="55"/>
      <c r="D65" s="55"/>
      <c r="E65" s="56" t="s">
        <v>41</v>
      </c>
      <c r="F65" s="56"/>
      <c r="G65" s="56"/>
      <c r="H65" s="56"/>
      <c r="I65" s="56"/>
      <c r="J65" s="30">
        <v>2</v>
      </c>
      <c r="K65" s="23" t="s">
        <v>22</v>
      </c>
      <c r="L65" s="31">
        <v>438</v>
      </c>
      <c r="M65" s="30">
        <f t="shared" si="7"/>
        <v>876</v>
      </c>
      <c r="N65" s="32"/>
    </row>
    <row r="66" spans="1:14" s="17" customFormat="1" ht="24" customHeight="1">
      <c r="A66" s="22">
        <v>4</v>
      </c>
      <c r="B66" s="55" t="s">
        <v>49</v>
      </c>
      <c r="C66" s="55"/>
      <c r="D66" s="55"/>
      <c r="E66" s="56" t="s">
        <v>50</v>
      </c>
      <c r="F66" s="56"/>
      <c r="G66" s="56"/>
      <c r="H66" s="56"/>
      <c r="I66" s="56"/>
      <c r="J66" s="30">
        <v>2.2000000000000002</v>
      </c>
      <c r="K66" s="23" t="s">
        <v>22</v>
      </c>
      <c r="L66" s="31">
        <v>120</v>
      </c>
      <c r="M66" s="30">
        <f t="shared" si="7"/>
        <v>264</v>
      </c>
      <c r="N66" s="32"/>
    </row>
    <row r="67" spans="1:14" s="17" customFormat="1" ht="24" customHeight="1">
      <c r="A67" s="22">
        <v>5</v>
      </c>
      <c r="B67" s="55" t="s">
        <v>58</v>
      </c>
      <c r="C67" s="55"/>
      <c r="D67" s="55"/>
      <c r="E67" s="56" t="s">
        <v>21</v>
      </c>
      <c r="F67" s="56"/>
      <c r="G67" s="56"/>
      <c r="H67" s="56"/>
      <c r="I67" s="56"/>
      <c r="J67" s="30">
        <v>1</v>
      </c>
      <c r="K67" s="23" t="s">
        <v>59</v>
      </c>
      <c r="L67" s="31">
        <v>500</v>
      </c>
      <c r="M67" s="30">
        <f t="shared" si="7"/>
        <v>500</v>
      </c>
      <c r="N67" s="32"/>
    </row>
    <row r="68" spans="1:14" s="17" customFormat="1" ht="24" customHeight="1">
      <c r="A68" s="22">
        <v>6</v>
      </c>
      <c r="B68" s="55" t="s">
        <v>60</v>
      </c>
      <c r="C68" s="55"/>
      <c r="D68" s="55"/>
      <c r="E68" s="56" t="s">
        <v>61</v>
      </c>
      <c r="F68" s="56"/>
      <c r="G68" s="56"/>
      <c r="H68" s="56"/>
      <c r="I68" s="56"/>
      <c r="J68" s="30">
        <v>1</v>
      </c>
      <c r="K68" s="23" t="s">
        <v>59</v>
      </c>
      <c r="L68" s="31">
        <v>899</v>
      </c>
      <c r="M68" s="30">
        <f t="shared" si="7"/>
        <v>899</v>
      </c>
      <c r="N68" s="32"/>
    </row>
    <row r="69" spans="1:14" s="17" customFormat="1" ht="24" customHeight="1">
      <c r="A69" s="22">
        <v>7</v>
      </c>
      <c r="B69" s="55" t="s">
        <v>62</v>
      </c>
      <c r="C69" s="55"/>
      <c r="D69" s="55"/>
      <c r="E69" s="56" t="s">
        <v>61</v>
      </c>
      <c r="F69" s="56"/>
      <c r="G69" s="56"/>
      <c r="H69" s="56"/>
      <c r="I69" s="56"/>
      <c r="J69" s="30">
        <v>1</v>
      </c>
      <c r="K69" s="23" t="s">
        <v>59</v>
      </c>
      <c r="L69" s="31">
        <v>799</v>
      </c>
      <c r="M69" s="30">
        <f t="shared" si="7"/>
        <v>799</v>
      </c>
      <c r="N69" s="32"/>
    </row>
    <row r="70" spans="1:14" s="17" customFormat="1" ht="24" customHeight="1">
      <c r="A70" s="22">
        <v>8</v>
      </c>
      <c r="B70" s="55" t="s">
        <v>63</v>
      </c>
      <c r="C70" s="55"/>
      <c r="D70" s="55"/>
      <c r="E70" s="56" t="s">
        <v>64</v>
      </c>
      <c r="F70" s="56"/>
      <c r="G70" s="56"/>
      <c r="H70" s="56"/>
      <c r="I70" s="56"/>
      <c r="J70" s="30">
        <v>1</v>
      </c>
      <c r="K70" s="23" t="s">
        <v>59</v>
      </c>
      <c r="L70" s="31">
        <v>400</v>
      </c>
      <c r="M70" s="30">
        <f t="shared" si="7"/>
        <v>400</v>
      </c>
      <c r="N70" s="32"/>
    </row>
    <row r="71" spans="1:14" s="17" customFormat="1" ht="24" customHeight="1">
      <c r="A71" s="22">
        <v>9</v>
      </c>
      <c r="B71" s="55" t="s">
        <v>65</v>
      </c>
      <c r="C71" s="55"/>
      <c r="D71" s="55"/>
      <c r="E71" s="56" t="s">
        <v>21</v>
      </c>
      <c r="F71" s="56"/>
      <c r="G71" s="56"/>
      <c r="H71" s="56"/>
      <c r="I71" s="56"/>
      <c r="J71" s="30">
        <v>1</v>
      </c>
      <c r="K71" s="23" t="s">
        <v>59</v>
      </c>
      <c r="L71" s="31">
        <v>150</v>
      </c>
      <c r="M71" s="30">
        <f t="shared" si="7"/>
        <v>150</v>
      </c>
      <c r="N71" s="32"/>
    </row>
    <row r="72" spans="1:14" s="17" customFormat="1" ht="24" customHeight="1">
      <c r="A72" s="22">
        <v>10</v>
      </c>
      <c r="B72" s="55" t="s">
        <v>34</v>
      </c>
      <c r="C72" s="55"/>
      <c r="D72" s="55"/>
      <c r="E72" s="56" t="s">
        <v>35</v>
      </c>
      <c r="F72" s="56"/>
      <c r="G72" s="56"/>
      <c r="H72" s="56"/>
      <c r="I72" s="56"/>
      <c r="J72" s="30">
        <v>1</v>
      </c>
      <c r="K72" s="23" t="s">
        <v>19</v>
      </c>
      <c r="L72" s="31">
        <v>105</v>
      </c>
      <c r="M72" s="30">
        <f t="shared" si="7"/>
        <v>105</v>
      </c>
      <c r="N72" s="32"/>
    </row>
    <row r="73" spans="1:14" s="17" customFormat="1" ht="24" customHeight="1">
      <c r="A73" s="22">
        <v>11</v>
      </c>
      <c r="B73" s="55" t="s">
        <v>66</v>
      </c>
      <c r="C73" s="55"/>
      <c r="D73" s="55"/>
      <c r="E73" s="56" t="s">
        <v>67</v>
      </c>
      <c r="F73" s="56"/>
      <c r="G73" s="56"/>
      <c r="H73" s="56"/>
      <c r="I73" s="56"/>
      <c r="J73" s="30">
        <v>1</v>
      </c>
      <c r="K73" s="23" t="s">
        <v>47</v>
      </c>
      <c r="L73" s="31">
        <v>750</v>
      </c>
      <c r="M73" s="30">
        <f t="shared" si="7"/>
        <v>750</v>
      </c>
      <c r="N73" s="32"/>
    </row>
    <row r="74" spans="1:14">
      <c r="A74" s="19"/>
      <c r="B74" s="57" t="s">
        <v>36</v>
      </c>
      <c r="C74" s="57"/>
      <c r="D74" s="57"/>
      <c r="E74" s="48"/>
      <c r="F74" s="48"/>
      <c r="G74" s="48"/>
      <c r="H74" s="48"/>
      <c r="I74" s="48"/>
      <c r="J74" s="58"/>
      <c r="K74" s="47"/>
      <c r="L74" s="58"/>
      <c r="M74" s="33">
        <f>SUM(M63:M73)</f>
        <v>6051</v>
      </c>
      <c r="N74" s="24"/>
    </row>
    <row r="75" spans="1:14">
      <c r="A75" s="20" t="s">
        <v>86</v>
      </c>
      <c r="B75" s="21"/>
      <c r="C75" s="21"/>
      <c r="D75" s="21"/>
      <c r="E75" s="21"/>
      <c r="F75" s="21"/>
      <c r="G75" s="21"/>
      <c r="H75" s="21"/>
      <c r="I75" s="21"/>
      <c r="J75" s="27"/>
      <c r="K75" s="21"/>
      <c r="L75" s="28"/>
      <c r="M75" s="29"/>
      <c r="N75" s="24"/>
    </row>
    <row r="76" spans="1:14" s="17" customFormat="1" ht="24" customHeight="1">
      <c r="A76" s="22">
        <v>1</v>
      </c>
      <c r="B76" s="55" t="s">
        <v>75</v>
      </c>
      <c r="C76" s="55"/>
      <c r="D76" s="55"/>
      <c r="E76" s="56" t="s">
        <v>18</v>
      </c>
      <c r="F76" s="56"/>
      <c r="G76" s="56"/>
      <c r="H76" s="56"/>
      <c r="I76" s="56"/>
      <c r="J76" s="30">
        <v>9</v>
      </c>
      <c r="K76" s="23" t="s">
        <v>22</v>
      </c>
      <c r="L76" s="31">
        <v>130</v>
      </c>
      <c r="M76" s="30">
        <f>L76*J76</f>
        <v>1170</v>
      </c>
      <c r="N76" s="32"/>
    </row>
    <row r="77" spans="1:14" s="17" customFormat="1" ht="24" customHeight="1">
      <c r="A77" s="22">
        <v>2</v>
      </c>
      <c r="B77" s="55" t="s">
        <v>87</v>
      </c>
      <c r="C77" s="55"/>
      <c r="D77" s="55"/>
      <c r="E77" s="56" t="s">
        <v>18</v>
      </c>
      <c r="F77" s="56"/>
      <c r="G77" s="56"/>
      <c r="H77" s="56"/>
      <c r="I77" s="56"/>
      <c r="J77" s="30">
        <v>10</v>
      </c>
      <c r="K77" s="23" t="s">
        <v>19</v>
      </c>
      <c r="L77" s="31">
        <v>25</v>
      </c>
      <c r="M77" s="30">
        <f t="shared" ref="M77:M86" si="8">L77*J77</f>
        <v>250</v>
      </c>
      <c r="N77" s="32"/>
    </row>
    <row r="78" spans="1:14" s="17" customFormat="1" ht="24" customHeight="1">
      <c r="A78" s="22">
        <v>3</v>
      </c>
      <c r="B78" s="55" t="s">
        <v>77</v>
      </c>
      <c r="C78" s="55"/>
      <c r="D78" s="55"/>
      <c r="E78" s="56" t="s">
        <v>78</v>
      </c>
      <c r="F78" s="56"/>
      <c r="G78" s="56"/>
      <c r="H78" s="56"/>
      <c r="I78" s="56"/>
      <c r="J78" s="30">
        <v>1</v>
      </c>
      <c r="K78" s="23" t="s">
        <v>79</v>
      </c>
      <c r="L78" s="31">
        <v>818</v>
      </c>
      <c r="M78" s="30">
        <f t="shared" si="8"/>
        <v>818</v>
      </c>
      <c r="N78" s="32"/>
    </row>
    <row r="79" spans="1:14" s="17" customFormat="1" ht="24" customHeight="1">
      <c r="A79" s="22">
        <v>4</v>
      </c>
      <c r="B79" s="55" t="s">
        <v>88</v>
      </c>
      <c r="C79" s="55"/>
      <c r="D79" s="55"/>
      <c r="E79" s="56" t="s">
        <v>24</v>
      </c>
      <c r="F79" s="56"/>
      <c r="G79" s="56"/>
      <c r="H79" s="56"/>
      <c r="I79" s="56"/>
      <c r="J79" s="30">
        <v>1.5</v>
      </c>
      <c r="K79" s="23" t="s">
        <v>19</v>
      </c>
      <c r="L79" s="31">
        <v>350</v>
      </c>
      <c r="M79" s="30">
        <f t="shared" si="8"/>
        <v>525</v>
      </c>
      <c r="N79" s="32"/>
    </row>
    <row r="80" spans="1:14" s="17" customFormat="1" ht="24" customHeight="1">
      <c r="A80" s="22">
        <v>5</v>
      </c>
      <c r="B80" s="55" t="s">
        <v>89</v>
      </c>
      <c r="C80" s="55"/>
      <c r="D80" s="55"/>
      <c r="E80" s="56" t="s">
        <v>24</v>
      </c>
      <c r="F80" s="56"/>
      <c r="G80" s="56"/>
      <c r="H80" s="56"/>
      <c r="I80" s="56"/>
      <c r="J80" s="30">
        <v>1.5</v>
      </c>
      <c r="K80" s="23" t="s">
        <v>19</v>
      </c>
      <c r="L80" s="31">
        <v>560</v>
      </c>
      <c r="M80" s="30">
        <f t="shared" ref="M80" si="9">L80*J80</f>
        <v>840</v>
      </c>
      <c r="N80" s="32"/>
    </row>
    <row r="81" spans="1:14" s="17" customFormat="1" ht="24" customHeight="1">
      <c r="A81" s="22">
        <v>6</v>
      </c>
      <c r="B81" s="55" t="s">
        <v>80</v>
      </c>
      <c r="C81" s="55"/>
      <c r="D81" s="55"/>
      <c r="E81" s="56" t="s">
        <v>24</v>
      </c>
      <c r="F81" s="56"/>
      <c r="G81" s="56"/>
      <c r="H81" s="56"/>
      <c r="I81" s="56"/>
      <c r="J81" s="30">
        <v>4.3</v>
      </c>
      <c r="K81" s="23" t="s">
        <v>22</v>
      </c>
      <c r="L81" s="31">
        <v>560</v>
      </c>
      <c r="M81" s="30">
        <f t="shared" si="8"/>
        <v>2408</v>
      </c>
      <c r="N81" s="32"/>
    </row>
    <row r="82" spans="1:14" s="17" customFormat="1" ht="24" customHeight="1">
      <c r="A82" s="22">
        <v>7</v>
      </c>
      <c r="B82" s="55" t="s">
        <v>90</v>
      </c>
      <c r="C82" s="55"/>
      <c r="D82" s="55"/>
      <c r="E82" s="56" t="s">
        <v>24</v>
      </c>
      <c r="F82" s="56"/>
      <c r="G82" s="56"/>
      <c r="H82" s="56"/>
      <c r="I82" s="56"/>
      <c r="J82" s="30">
        <v>3.3</v>
      </c>
      <c r="K82" s="23" t="s">
        <v>22</v>
      </c>
      <c r="L82" s="31">
        <v>560</v>
      </c>
      <c r="M82" s="30">
        <f t="shared" si="8"/>
        <v>1848</v>
      </c>
      <c r="N82" s="32"/>
    </row>
    <row r="83" spans="1:14" s="17" customFormat="1" ht="24" customHeight="1">
      <c r="A83" s="22">
        <v>8</v>
      </c>
      <c r="B83" s="55" t="s">
        <v>25</v>
      </c>
      <c r="C83" s="55"/>
      <c r="D83" s="55"/>
      <c r="E83" s="56" t="s">
        <v>26</v>
      </c>
      <c r="F83" s="56"/>
      <c r="G83" s="56"/>
      <c r="H83" s="56"/>
      <c r="I83" s="56"/>
      <c r="J83" s="30">
        <v>29</v>
      </c>
      <c r="K83" s="23" t="s">
        <v>22</v>
      </c>
      <c r="L83" s="31">
        <v>50</v>
      </c>
      <c r="M83" s="30">
        <f t="shared" si="8"/>
        <v>1450</v>
      </c>
      <c r="N83" s="32"/>
    </row>
    <row r="84" spans="1:14" s="17" customFormat="1" ht="24" customHeight="1">
      <c r="A84" s="22">
        <v>9</v>
      </c>
      <c r="B84" s="55" t="s">
        <v>31</v>
      </c>
      <c r="C84" s="55"/>
      <c r="D84" s="55"/>
      <c r="E84" s="56" t="s">
        <v>32</v>
      </c>
      <c r="F84" s="56"/>
      <c r="G84" s="56"/>
      <c r="H84" s="56"/>
      <c r="I84" s="56"/>
      <c r="J84" s="30">
        <v>4.7699999999999996</v>
      </c>
      <c r="K84" s="23" t="s">
        <v>19</v>
      </c>
      <c r="L84" s="31">
        <v>100</v>
      </c>
      <c r="M84" s="30">
        <f t="shared" si="8"/>
        <v>477</v>
      </c>
      <c r="N84" s="32"/>
    </row>
    <row r="85" spans="1:14" s="17" customFormat="1" ht="24" customHeight="1">
      <c r="A85" s="22">
        <v>10</v>
      </c>
      <c r="B85" s="55" t="s">
        <v>82</v>
      </c>
      <c r="C85" s="55"/>
      <c r="D85" s="55"/>
      <c r="E85" s="56" t="s">
        <v>83</v>
      </c>
      <c r="F85" s="56"/>
      <c r="G85" s="56"/>
      <c r="H85" s="56"/>
      <c r="I85" s="56"/>
      <c r="J85" s="30">
        <v>1.77</v>
      </c>
      <c r="K85" s="23" t="s">
        <v>19</v>
      </c>
      <c r="L85" s="31">
        <v>90</v>
      </c>
      <c r="M85" s="30">
        <f t="shared" si="8"/>
        <v>159.30000000000001</v>
      </c>
      <c r="N85" s="32"/>
    </row>
    <row r="86" spans="1:14" s="17" customFormat="1" ht="24" customHeight="1">
      <c r="A86" s="22">
        <v>11</v>
      </c>
      <c r="B86" s="55" t="s">
        <v>34</v>
      </c>
      <c r="C86" s="55"/>
      <c r="D86" s="55"/>
      <c r="E86" s="56" t="s">
        <v>35</v>
      </c>
      <c r="F86" s="56"/>
      <c r="G86" s="56"/>
      <c r="H86" s="56"/>
      <c r="I86" s="56"/>
      <c r="J86" s="30">
        <v>1</v>
      </c>
      <c r="K86" s="23" t="s">
        <v>19</v>
      </c>
      <c r="L86" s="31">
        <v>105</v>
      </c>
      <c r="M86" s="30">
        <f t="shared" si="8"/>
        <v>105</v>
      </c>
      <c r="N86" s="32"/>
    </row>
    <row r="87" spans="1:14" s="17" customFormat="1" ht="26.25" customHeight="1">
      <c r="A87" s="19"/>
      <c r="B87" s="57" t="s">
        <v>36</v>
      </c>
      <c r="C87" s="57"/>
      <c r="D87" s="57"/>
      <c r="E87" s="48"/>
      <c r="F87" s="48"/>
      <c r="G87" s="48"/>
      <c r="H87" s="48"/>
      <c r="I87" s="48"/>
      <c r="J87" s="58"/>
      <c r="K87" s="47"/>
      <c r="L87" s="58"/>
      <c r="M87" s="33">
        <f>SUM(M76:M86)</f>
        <v>10050.299999999999</v>
      </c>
      <c r="N87" s="32"/>
    </row>
    <row r="88" spans="1:14" s="17" customFormat="1" ht="26.25" customHeight="1">
      <c r="A88" s="20" t="s">
        <v>91</v>
      </c>
      <c r="B88" s="21"/>
      <c r="C88" s="21"/>
      <c r="D88" s="21"/>
      <c r="E88" s="21"/>
      <c r="F88" s="21"/>
      <c r="G88" s="21"/>
      <c r="H88" s="21"/>
      <c r="I88" s="21"/>
      <c r="J88" s="27"/>
      <c r="K88" s="21"/>
      <c r="L88" s="28"/>
      <c r="M88" s="29"/>
      <c r="N88" s="32"/>
    </row>
    <row r="89" spans="1:14" s="17" customFormat="1" ht="24" customHeight="1">
      <c r="A89" s="22">
        <v>1</v>
      </c>
      <c r="B89" s="55" t="s">
        <v>75</v>
      </c>
      <c r="C89" s="55"/>
      <c r="D89" s="55"/>
      <c r="E89" s="56" t="s">
        <v>18</v>
      </c>
      <c r="F89" s="56"/>
      <c r="G89" s="56"/>
      <c r="H89" s="56"/>
      <c r="I89" s="56"/>
      <c r="J89" s="30">
        <v>13</v>
      </c>
      <c r="K89" s="23" t="s">
        <v>22</v>
      </c>
      <c r="L89" s="31">
        <v>130</v>
      </c>
      <c r="M89" s="30">
        <f>L89*J89</f>
        <v>1690</v>
      </c>
      <c r="N89" s="32"/>
    </row>
    <row r="90" spans="1:14" s="17" customFormat="1" ht="24" customHeight="1">
      <c r="A90" s="22">
        <v>2</v>
      </c>
      <c r="B90" s="55" t="s">
        <v>87</v>
      </c>
      <c r="C90" s="55"/>
      <c r="D90" s="55"/>
      <c r="E90" s="56" t="s">
        <v>18</v>
      </c>
      <c r="F90" s="56"/>
      <c r="G90" s="56"/>
      <c r="H90" s="56"/>
      <c r="I90" s="56"/>
      <c r="J90" s="30">
        <v>13</v>
      </c>
      <c r="K90" s="23" t="s">
        <v>19</v>
      </c>
      <c r="L90" s="31">
        <v>25</v>
      </c>
      <c r="M90" s="30">
        <f t="shared" ref="M90:M97" si="10">L90*J90</f>
        <v>325</v>
      </c>
      <c r="N90" s="32"/>
    </row>
    <row r="91" spans="1:14" s="17" customFormat="1" ht="24" customHeight="1">
      <c r="A91" s="22">
        <v>3</v>
      </c>
      <c r="B91" s="55" t="s">
        <v>77</v>
      </c>
      <c r="C91" s="55"/>
      <c r="D91" s="55"/>
      <c r="E91" s="56" t="s">
        <v>78</v>
      </c>
      <c r="F91" s="56"/>
      <c r="G91" s="56"/>
      <c r="H91" s="56"/>
      <c r="I91" s="56"/>
      <c r="J91" s="30">
        <v>1</v>
      </c>
      <c r="K91" s="23" t="s">
        <v>79</v>
      </c>
      <c r="L91" s="31">
        <v>818</v>
      </c>
      <c r="M91" s="30">
        <f t="shared" si="10"/>
        <v>818</v>
      </c>
      <c r="N91" s="32"/>
    </row>
    <row r="92" spans="1:14" s="17" customFormat="1" ht="24" customHeight="1">
      <c r="A92" s="22">
        <v>4</v>
      </c>
      <c r="B92" s="55" t="s">
        <v>80</v>
      </c>
      <c r="C92" s="55"/>
      <c r="D92" s="55"/>
      <c r="E92" s="56" t="s">
        <v>24</v>
      </c>
      <c r="F92" s="56"/>
      <c r="G92" s="56"/>
      <c r="H92" s="56"/>
      <c r="I92" s="56"/>
      <c r="J92" s="30">
        <v>4.3</v>
      </c>
      <c r="K92" s="23" t="s">
        <v>22</v>
      </c>
      <c r="L92" s="31">
        <v>560</v>
      </c>
      <c r="M92" s="30">
        <f t="shared" si="10"/>
        <v>2408</v>
      </c>
      <c r="N92" s="32"/>
    </row>
    <row r="93" spans="1:14" s="17" customFormat="1" ht="24" customHeight="1">
      <c r="A93" s="22">
        <v>5</v>
      </c>
      <c r="B93" s="55" t="s">
        <v>72</v>
      </c>
      <c r="C93" s="55"/>
      <c r="D93" s="55"/>
      <c r="E93" s="56" t="s">
        <v>24</v>
      </c>
      <c r="F93" s="56"/>
      <c r="G93" s="56"/>
      <c r="H93" s="56"/>
      <c r="I93" s="56"/>
      <c r="J93" s="30">
        <v>2.75</v>
      </c>
      <c r="K93" s="23" t="s">
        <v>22</v>
      </c>
      <c r="L93" s="31">
        <v>560</v>
      </c>
      <c r="M93" s="30">
        <f t="shared" si="10"/>
        <v>1540</v>
      </c>
      <c r="N93" s="32"/>
    </row>
    <row r="94" spans="1:14" s="17" customFormat="1" ht="24" customHeight="1">
      <c r="A94" s="22">
        <v>6</v>
      </c>
      <c r="B94" s="55" t="s">
        <v>89</v>
      </c>
      <c r="C94" s="55"/>
      <c r="D94" s="55"/>
      <c r="E94" s="56" t="s">
        <v>24</v>
      </c>
      <c r="F94" s="56"/>
      <c r="G94" s="56"/>
      <c r="H94" s="56"/>
      <c r="I94" s="56"/>
      <c r="J94" s="30">
        <v>1.77</v>
      </c>
      <c r="K94" s="23" t="s">
        <v>19</v>
      </c>
      <c r="L94" s="31">
        <v>560</v>
      </c>
      <c r="M94" s="30">
        <f t="shared" si="10"/>
        <v>991.2</v>
      </c>
      <c r="N94" s="32"/>
    </row>
    <row r="95" spans="1:14" s="17" customFormat="1" ht="24" customHeight="1">
      <c r="A95" s="22">
        <v>7</v>
      </c>
      <c r="B95" s="55" t="s">
        <v>25</v>
      </c>
      <c r="C95" s="55"/>
      <c r="D95" s="55"/>
      <c r="E95" s="56" t="s">
        <v>26</v>
      </c>
      <c r="F95" s="56"/>
      <c r="G95" s="56"/>
      <c r="H95" s="56"/>
      <c r="I95" s="56"/>
      <c r="J95" s="30">
        <v>28</v>
      </c>
      <c r="K95" s="23" t="s">
        <v>22</v>
      </c>
      <c r="L95" s="31">
        <v>50</v>
      </c>
      <c r="M95" s="30">
        <f t="shared" si="10"/>
        <v>1400</v>
      </c>
      <c r="N95" s="32"/>
    </row>
    <row r="96" spans="1:14" s="17" customFormat="1" ht="24" customHeight="1">
      <c r="A96" s="22">
        <v>8</v>
      </c>
      <c r="B96" s="55" t="s">
        <v>92</v>
      </c>
      <c r="C96" s="55"/>
      <c r="D96" s="55"/>
      <c r="E96" s="56" t="s">
        <v>83</v>
      </c>
      <c r="F96" s="56"/>
      <c r="G96" s="56"/>
      <c r="H96" s="56"/>
      <c r="I96" s="56"/>
      <c r="J96" s="30">
        <v>1.77</v>
      </c>
      <c r="K96" s="23" t="s">
        <v>19</v>
      </c>
      <c r="L96" s="31">
        <v>240</v>
      </c>
      <c r="M96" s="30">
        <f t="shared" si="10"/>
        <v>424.8</v>
      </c>
      <c r="N96" s="32"/>
    </row>
    <row r="97" spans="1:14" s="17" customFormat="1" ht="24" customHeight="1">
      <c r="A97" s="22">
        <v>9</v>
      </c>
      <c r="B97" s="55" t="s">
        <v>34</v>
      </c>
      <c r="C97" s="55"/>
      <c r="D97" s="55"/>
      <c r="E97" s="56" t="s">
        <v>35</v>
      </c>
      <c r="F97" s="56"/>
      <c r="G97" s="56"/>
      <c r="H97" s="56"/>
      <c r="I97" s="56"/>
      <c r="J97" s="30">
        <v>1</v>
      </c>
      <c r="K97" s="23" t="s">
        <v>19</v>
      </c>
      <c r="L97" s="31">
        <v>105</v>
      </c>
      <c r="M97" s="30">
        <f t="shared" si="10"/>
        <v>105</v>
      </c>
      <c r="N97" s="32"/>
    </row>
    <row r="98" spans="1:14" s="17" customFormat="1" ht="26.25" customHeight="1">
      <c r="A98" s="19"/>
      <c r="B98" s="57" t="s">
        <v>36</v>
      </c>
      <c r="C98" s="57"/>
      <c r="D98" s="57"/>
      <c r="E98" s="48"/>
      <c r="F98" s="48"/>
      <c r="G98" s="48"/>
      <c r="H98" s="48"/>
      <c r="I98" s="48"/>
      <c r="J98" s="58"/>
      <c r="K98" s="47"/>
      <c r="L98" s="58"/>
      <c r="M98" s="33">
        <f>SUM(M89:M97)</f>
        <v>9702</v>
      </c>
      <c r="N98" s="32"/>
    </row>
    <row r="99" spans="1:14" s="17" customFormat="1" ht="26.25" customHeight="1">
      <c r="A99" s="20" t="s">
        <v>93</v>
      </c>
      <c r="B99" s="21"/>
      <c r="C99" s="21"/>
      <c r="D99" s="21"/>
      <c r="E99" s="21"/>
      <c r="F99" s="21"/>
      <c r="G99" s="21"/>
      <c r="H99" s="21"/>
      <c r="I99" s="21"/>
      <c r="J99" s="27"/>
      <c r="K99" s="21"/>
      <c r="L99" s="28"/>
      <c r="M99" s="34"/>
      <c r="N99" s="32"/>
    </row>
    <row r="100" spans="1:14" s="17" customFormat="1" ht="26.25" customHeight="1">
      <c r="A100" s="22">
        <v>1</v>
      </c>
      <c r="B100" s="55" t="s">
        <v>94</v>
      </c>
      <c r="C100" s="55"/>
      <c r="D100" s="55"/>
      <c r="E100" s="56" t="s">
        <v>95</v>
      </c>
      <c r="F100" s="56"/>
      <c r="G100" s="56"/>
      <c r="H100" s="56"/>
      <c r="I100" s="56"/>
      <c r="J100" s="30">
        <v>1</v>
      </c>
      <c r="K100" s="23" t="s">
        <v>47</v>
      </c>
      <c r="L100" s="31">
        <v>1500</v>
      </c>
      <c r="M100" s="30">
        <f>L100*J100</f>
        <v>1500</v>
      </c>
      <c r="N100" s="32"/>
    </row>
    <row r="101" spans="1:14" ht="27" customHeight="1">
      <c r="A101" s="19"/>
      <c r="B101" s="57" t="s">
        <v>36</v>
      </c>
      <c r="C101" s="57"/>
      <c r="D101" s="57"/>
      <c r="E101" s="48"/>
      <c r="F101" s="48"/>
      <c r="G101" s="48"/>
      <c r="H101" s="48"/>
      <c r="I101" s="48"/>
      <c r="J101" s="58"/>
      <c r="K101" s="47"/>
      <c r="L101" s="58"/>
      <c r="M101" s="33">
        <f>SUM(M100:M100)</f>
        <v>1500</v>
      </c>
      <c r="N101" s="24"/>
    </row>
    <row r="102" spans="1:14">
      <c r="A102" s="59"/>
      <c r="B102" s="59"/>
      <c r="C102" s="59"/>
      <c r="D102" s="59"/>
      <c r="E102" s="60"/>
      <c r="F102" s="60"/>
      <c r="G102" s="60"/>
      <c r="H102" s="60"/>
      <c r="I102" s="60"/>
      <c r="J102" s="61"/>
      <c r="K102" s="59"/>
      <c r="L102" s="61"/>
      <c r="M102" s="61"/>
      <c r="N102" s="24"/>
    </row>
    <row r="103" spans="1:14" s="17" customFormat="1" ht="26.25" customHeight="1">
      <c r="A103" s="19"/>
      <c r="B103" s="57" t="s">
        <v>96</v>
      </c>
      <c r="C103" s="57"/>
      <c r="D103" s="57"/>
      <c r="E103" s="48"/>
      <c r="F103" s="48"/>
      <c r="G103" s="48"/>
      <c r="H103" s="48"/>
      <c r="I103" s="48"/>
      <c r="J103" s="58"/>
      <c r="K103" s="47"/>
      <c r="L103" s="58"/>
      <c r="M103" s="35" t="e">
        <f>#REF!</f>
        <v>#REF!</v>
      </c>
      <c r="N103" s="32"/>
    </row>
    <row r="104" spans="1:14" s="17" customFormat="1" ht="26.25" customHeight="1">
      <c r="A104" s="19"/>
      <c r="B104" s="57" t="s">
        <v>97</v>
      </c>
      <c r="C104" s="57"/>
      <c r="D104" s="57"/>
      <c r="E104" s="48"/>
      <c r="F104" s="48"/>
      <c r="G104" s="48"/>
      <c r="H104" s="48"/>
      <c r="I104" s="48"/>
      <c r="J104" s="58"/>
      <c r="K104" s="47"/>
      <c r="L104" s="58"/>
      <c r="M104" s="35">
        <f>M101+M98+M87+M61+M50+M41+M27+M15+M74</f>
        <v>91437.19</v>
      </c>
      <c r="N104" s="32"/>
    </row>
    <row r="105" spans="1:14" s="17" customFormat="1" ht="26.25" customHeight="1">
      <c r="A105" s="19"/>
      <c r="B105" s="57" t="s">
        <v>98</v>
      </c>
      <c r="C105" s="57"/>
      <c r="D105" s="57"/>
      <c r="E105" s="48"/>
      <c r="F105" s="48"/>
      <c r="G105" s="48"/>
      <c r="H105" s="48"/>
      <c r="I105" s="48"/>
      <c r="J105" s="58"/>
      <c r="K105" s="47"/>
      <c r="L105" s="58"/>
      <c r="M105" s="35" t="e">
        <f>M103+M104</f>
        <v>#REF!</v>
      </c>
      <c r="N105" s="36"/>
    </row>
    <row r="106" spans="1:14" s="17" customFormat="1" ht="26.2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32"/>
    </row>
    <row r="107" spans="1:14" s="17" customFormat="1" ht="26.2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 s="32"/>
    </row>
    <row r="108" spans="1:14">
      <c r="N108" s="24"/>
    </row>
    <row r="109" spans="1:14">
      <c r="N109" s="24" t="s">
        <v>99</v>
      </c>
    </row>
    <row r="110" spans="1:14" s="17" customFormat="1" ht="26.2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32"/>
    </row>
    <row r="111" spans="1:14">
      <c r="N111" s="24"/>
    </row>
    <row r="112" spans="1:14">
      <c r="N112" s="37"/>
    </row>
    <row r="113" spans="14:14">
      <c r="N113" s="38"/>
    </row>
    <row r="114" spans="14:14">
      <c r="N114" s="39"/>
    </row>
    <row r="115" spans="14:14">
      <c r="N115" s="38"/>
    </row>
  </sheetData>
  <mergeCells count="197">
    <mergeCell ref="A102:M102"/>
    <mergeCell ref="B103:D103"/>
    <mergeCell ref="E103:L103"/>
    <mergeCell ref="B104:D104"/>
    <mergeCell ref="E104:L104"/>
    <mergeCell ref="B105:D105"/>
    <mergeCell ref="E105:L105"/>
    <mergeCell ref="B96:D96"/>
    <mergeCell ref="E96:I96"/>
    <mergeCell ref="B97:D97"/>
    <mergeCell ref="E97:I97"/>
    <mergeCell ref="B98:D98"/>
    <mergeCell ref="E98:L98"/>
    <mergeCell ref="B100:D100"/>
    <mergeCell ref="E100:I100"/>
    <mergeCell ref="B101:D101"/>
    <mergeCell ref="E101:L101"/>
    <mergeCell ref="B91:D91"/>
    <mergeCell ref="E91:I91"/>
    <mergeCell ref="B92:D92"/>
    <mergeCell ref="E92:I92"/>
    <mergeCell ref="B93:D93"/>
    <mergeCell ref="E93:I93"/>
    <mergeCell ref="B94:D94"/>
    <mergeCell ref="E94:I94"/>
    <mergeCell ref="B95:D95"/>
    <mergeCell ref="E95:I95"/>
    <mergeCell ref="B85:D85"/>
    <mergeCell ref="E85:I85"/>
    <mergeCell ref="B86:D86"/>
    <mergeCell ref="E86:I86"/>
    <mergeCell ref="B87:D87"/>
    <mergeCell ref="E87:L87"/>
    <mergeCell ref="B89:D89"/>
    <mergeCell ref="E89:I89"/>
    <mergeCell ref="B90:D90"/>
    <mergeCell ref="E90:I90"/>
    <mergeCell ref="B80:D80"/>
    <mergeCell ref="E80:I80"/>
    <mergeCell ref="B81:D81"/>
    <mergeCell ref="E81:I81"/>
    <mergeCell ref="B82:D82"/>
    <mergeCell ref="E82:I82"/>
    <mergeCell ref="B83:D83"/>
    <mergeCell ref="E83:I83"/>
    <mergeCell ref="B84:D84"/>
    <mergeCell ref="E84:I84"/>
    <mergeCell ref="B74:D74"/>
    <mergeCell ref="E74:L74"/>
    <mergeCell ref="B76:D76"/>
    <mergeCell ref="E76:I76"/>
    <mergeCell ref="B77:D77"/>
    <mergeCell ref="E77:I77"/>
    <mergeCell ref="B78:D78"/>
    <mergeCell ref="E78:I78"/>
    <mergeCell ref="B79:D79"/>
    <mergeCell ref="E79:I79"/>
    <mergeCell ref="B69:D69"/>
    <mergeCell ref="E69:I69"/>
    <mergeCell ref="B70:D70"/>
    <mergeCell ref="E70:I70"/>
    <mergeCell ref="B71:D71"/>
    <mergeCell ref="E71:I71"/>
    <mergeCell ref="B72:D72"/>
    <mergeCell ref="E72:I72"/>
    <mergeCell ref="B73:D73"/>
    <mergeCell ref="E73:I73"/>
    <mergeCell ref="B64:D64"/>
    <mergeCell ref="E64:I64"/>
    <mergeCell ref="B65:D65"/>
    <mergeCell ref="E65:I65"/>
    <mergeCell ref="B66:D66"/>
    <mergeCell ref="E66:I66"/>
    <mergeCell ref="B67:D67"/>
    <mergeCell ref="E67:I67"/>
    <mergeCell ref="B68:D68"/>
    <mergeCell ref="E68:I68"/>
    <mergeCell ref="B58:D58"/>
    <mergeCell ref="E58:I58"/>
    <mergeCell ref="B59:D59"/>
    <mergeCell ref="E59:I59"/>
    <mergeCell ref="B60:D60"/>
    <mergeCell ref="E60:I60"/>
    <mergeCell ref="B61:D61"/>
    <mergeCell ref="E61:L61"/>
    <mergeCell ref="B63:D63"/>
    <mergeCell ref="E63:I63"/>
    <mergeCell ref="B53:D53"/>
    <mergeCell ref="E53:I53"/>
    <mergeCell ref="B54:D54"/>
    <mergeCell ref="E54:I54"/>
    <mergeCell ref="B55:D55"/>
    <mergeCell ref="E55:I55"/>
    <mergeCell ref="B56:D56"/>
    <mergeCell ref="E56:I56"/>
    <mergeCell ref="B57:D57"/>
    <mergeCell ref="E57:I57"/>
    <mergeCell ref="B47:D47"/>
    <mergeCell ref="E47:I47"/>
    <mergeCell ref="B48:D48"/>
    <mergeCell ref="E48:I48"/>
    <mergeCell ref="B49:D49"/>
    <mergeCell ref="E49:I49"/>
    <mergeCell ref="B50:D50"/>
    <mergeCell ref="E50:L50"/>
    <mergeCell ref="B52:D52"/>
    <mergeCell ref="E52:I52"/>
    <mergeCell ref="B41:D41"/>
    <mergeCell ref="E41:L41"/>
    <mergeCell ref="B43:D43"/>
    <mergeCell ref="E43:I43"/>
    <mergeCell ref="B44:D44"/>
    <mergeCell ref="E44:I44"/>
    <mergeCell ref="B45:D45"/>
    <mergeCell ref="E45:I45"/>
    <mergeCell ref="B46:D46"/>
    <mergeCell ref="E46:I46"/>
    <mergeCell ref="B36:D36"/>
    <mergeCell ref="E36:I36"/>
    <mergeCell ref="B37:D37"/>
    <mergeCell ref="E37:I37"/>
    <mergeCell ref="B38:D38"/>
    <mergeCell ref="E38:I38"/>
    <mergeCell ref="B39:D39"/>
    <mergeCell ref="E39:I39"/>
    <mergeCell ref="B40:D40"/>
    <mergeCell ref="E40:I40"/>
    <mergeCell ref="B31:D31"/>
    <mergeCell ref="E31:I31"/>
    <mergeCell ref="B32:D32"/>
    <mergeCell ref="E32:I32"/>
    <mergeCell ref="B33:D33"/>
    <mergeCell ref="E33:I33"/>
    <mergeCell ref="B34:D34"/>
    <mergeCell ref="E34:I34"/>
    <mergeCell ref="B35:D35"/>
    <mergeCell ref="E35:I35"/>
    <mergeCell ref="B25:D25"/>
    <mergeCell ref="E25:I25"/>
    <mergeCell ref="B26:D26"/>
    <mergeCell ref="E26:I26"/>
    <mergeCell ref="B27:D27"/>
    <mergeCell ref="E27:L27"/>
    <mergeCell ref="B29:D29"/>
    <mergeCell ref="E29:I29"/>
    <mergeCell ref="B30:D30"/>
    <mergeCell ref="E30:I30"/>
    <mergeCell ref="B20:D20"/>
    <mergeCell ref="E20:I20"/>
    <mergeCell ref="B21:D21"/>
    <mergeCell ref="E21:I21"/>
    <mergeCell ref="B22:D22"/>
    <mergeCell ref="E22:I22"/>
    <mergeCell ref="B23:D23"/>
    <mergeCell ref="E23:I23"/>
    <mergeCell ref="B24:D24"/>
    <mergeCell ref="E24:I24"/>
    <mergeCell ref="B14:D14"/>
    <mergeCell ref="E14:I14"/>
    <mergeCell ref="B15:D15"/>
    <mergeCell ref="E15:L15"/>
    <mergeCell ref="B17:D17"/>
    <mergeCell ref="E17:I17"/>
    <mergeCell ref="B18:D18"/>
    <mergeCell ref="E18:I18"/>
    <mergeCell ref="B19:D19"/>
    <mergeCell ref="E19:I19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3:D3"/>
    <mergeCell ref="E3:I3"/>
    <mergeCell ref="B5:D5"/>
    <mergeCell ref="E5:I5"/>
    <mergeCell ref="B6:D6"/>
    <mergeCell ref="E6:I6"/>
    <mergeCell ref="B7:D7"/>
    <mergeCell ref="E7:I7"/>
    <mergeCell ref="B8:D8"/>
    <mergeCell ref="E8:I8"/>
    <mergeCell ref="A1:B1"/>
    <mergeCell ref="C1:F1"/>
    <mergeCell ref="G1:H1"/>
    <mergeCell ref="I1:J1"/>
    <mergeCell ref="L1:M1"/>
    <mergeCell ref="A2:B2"/>
    <mergeCell ref="C2:F2"/>
    <mergeCell ref="G2:H2"/>
    <mergeCell ref="I2:J2"/>
    <mergeCell ref="L2:M2"/>
  </mergeCells>
  <phoneticPr fontId="32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I5" sqref="I5"/>
    </sheetView>
  </sheetViews>
  <sheetFormatPr defaultColWidth="9" defaultRowHeight="12"/>
  <cols>
    <col min="1" max="1" width="5" style="1" customWidth="1"/>
    <col min="2" max="2" width="12.875" style="2" customWidth="1"/>
    <col min="3" max="3" width="23.375" style="2" customWidth="1"/>
    <col min="4" max="4" width="48.875" style="2" customWidth="1"/>
    <col min="5" max="5" width="13.25" style="4" customWidth="1"/>
    <col min="6" max="6" width="9.375" style="3"/>
    <col min="7" max="16384" width="9" style="3"/>
  </cols>
  <sheetData>
    <row r="1" spans="1:5" ht="20.25">
      <c r="A1" s="62" t="s">
        <v>105</v>
      </c>
      <c r="B1" s="63"/>
      <c r="C1" s="63"/>
      <c r="D1" s="63"/>
      <c r="E1" s="64"/>
    </row>
    <row r="2" spans="1:5" ht="20.100000000000001" customHeight="1">
      <c r="A2" s="5" t="s">
        <v>6</v>
      </c>
      <c r="B2" s="5" t="s">
        <v>100</v>
      </c>
      <c r="C2" s="5" t="s">
        <v>101</v>
      </c>
      <c r="D2" s="5" t="s">
        <v>116</v>
      </c>
      <c r="E2" s="13" t="s">
        <v>121</v>
      </c>
    </row>
    <row r="3" spans="1:5" ht="33.75" customHeight="1">
      <c r="A3" s="6">
        <v>1</v>
      </c>
      <c r="B3" s="6" t="s">
        <v>109</v>
      </c>
      <c r="C3" s="9" t="s">
        <v>106</v>
      </c>
      <c r="D3" s="8" t="s">
        <v>122</v>
      </c>
      <c r="E3" s="14"/>
    </row>
    <row r="4" spans="1:5" ht="20.100000000000001" customHeight="1">
      <c r="A4" s="6">
        <v>2</v>
      </c>
      <c r="B4" s="6" t="s">
        <v>107</v>
      </c>
      <c r="C4" s="9" t="s">
        <v>110</v>
      </c>
      <c r="D4" s="8" t="s">
        <v>112</v>
      </c>
      <c r="E4" s="14"/>
    </row>
    <row r="5" spans="1:5" ht="33" customHeight="1">
      <c r="A5" s="6">
        <v>3</v>
      </c>
      <c r="B5" s="6" t="s">
        <v>117</v>
      </c>
      <c r="C5" s="9" t="s">
        <v>111</v>
      </c>
      <c r="D5" s="8" t="s">
        <v>113</v>
      </c>
      <c r="E5" s="14"/>
    </row>
    <row r="6" spans="1:5" ht="20.100000000000001" customHeight="1">
      <c r="A6" s="6">
        <v>4</v>
      </c>
      <c r="B6" s="6" t="s">
        <v>102</v>
      </c>
      <c r="C6" s="9" t="s">
        <v>103</v>
      </c>
      <c r="D6" s="8" t="s">
        <v>123</v>
      </c>
      <c r="E6" s="14"/>
    </row>
    <row r="7" spans="1:5" ht="20.100000000000001" customHeight="1">
      <c r="A7" s="6">
        <v>5</v>
      </c>
      <c r="B7" s="6" t="s">
        <v>108</v>
      </c>
      <c r="C7" s="9" t="s">
        <v>114</v>
      </c>
      <c r="D7" s="8" t="s">
        <v>115</v>
      </c>
      <c r="E7" s="14"/>
    </row>
    <row r="8" spans="1:5" ht="42.75" customHeight="1">
      <c r="A8" s="6">
        <v>6</v>
      </c>
      <c r="B8" s="1" t="s">
        <v>119</v>
      </c>
      <c r="C8" s="9" t="s">
        <v>118</v>
      </c>
      <c r="D8" s="8" t="s">
        <v>120</v>
      </c>
      <c r="E8" s="14"/>
    </row>
    <row r="9" spans="1:5" ht="20.100000000000001" customHeight="1">
      <c r="A9" s="6"/>
      <c r="B9" s="6" t="s">
        <v>104</v>
      </c>
      <c r="C9" s="7"/>
      <c r="D9" s="7"/>
      <c r="E9" s="14"/>
    </row>
    <row r="10" spans="1:5" ht="20.100000000000001" customHeight="1">
      <c r="A10" s="10"/>
      <c r="B10" s="11"/>
      <c r="C10" s="12"/>
      <c r="D10" s="12"/>
      <c r="E10" s="15"/>
    </row>
    <row r="11" spans="1:5">
      <c r="A11" s="10"/>
      <c r="B11" s="11"/>
      <c r="C11" s="12"/>
      <c r="D11" s="12"/>
      <c r="E11" s="15"/>
    </row>
    <row r="12" spans="1:5">
      <c r="A12" s="10"/>
      <c r="B12" s="11"/>
      <c r="C12" s="12"/>
      <c r="D12" s="12"/>
      <c r="E12" s="15"/>
    </row>
    <row r="13" spans="1:5">
      <c r="A13" s="10"/>
      <c r="B13" s="11"/>
      <c r="C13" s="12"/>
      <c r="D13" s="12"/>
      <c r="E13" s="15"/>
    </row>
    <row r="14" spans="1:5">
      <c r="A14" s="10"/>
      <c r="B14" s="11"/>
      <c r="C14" s="12"/>
      <c r="D14" s="12"/>
      <c r="E14" s="15"/>
    </row>
    <row r="15" spans="1:5">
      <c r="A15" s="10"/>
      <c r="B15" s="11"/>
      <c r="C15" s="12"/>
      <c r="D15" s="12"/>
      <c r="E15" s="15"/>
    </row>
    <row r="16" spans="1:5">
      <c r="A16" s="10"/>
      <c r="B16" s="11"/>
      <c r="C16" s="12"/>
      <c r="D16" s="12"/>
      <c r="E16" s="15"/>
    </row>
    <row r="17" spans="1:5">
      <c r="A17" s="10"/>
      <c r="B17" s="11"/>
      <c r="C17" s="12"/>
      <c r="D17" s="12"/>
      <c r="E17" s="15"/>
    </row>
    <row r="18" spans="1:5">
      <c r="A18" s="10"/>
      <c r="B18" s="11"/>
      <c r="C18" s="12"/>
      <c r="D18" s="12"/>
      <c r="E18" s="16"/>
    </row>
    <row r="19" spans="1:5">
      <c r="A19" s="10"/>
      <c r="B19" s="11"/>
      <c r="C19" s="11"/>
      <c r="D19" s="11"/>
      <c r="E19" s="15"/>
    </row>
    <row r="20" spans="1:5">
      <c r="A20" s="65"/>
      <c r="B20" s="11"/>
      <c r="C20" s="11"/>
      <c r="D20" s="11"/>
      <c r="E20" s="15"/>
    </row>
    <row r="21" spans="1:5">
      <c r="A21" s="65"/>
      <c r="B21" s="11"/>
      <c r="C21" s="11"/>
      <c r="D21" s="11"/>
      <c r="E21" s="15"/>
    </row>
    <row r="22" spans="1:5">
      <c r="A22" s="65"/>
      <c r="B22" s="11"/>
      <c r="C22" s="11"/>
      <c r="D22" s="11"/>
      <c r="E22" s="15"/>
    </row>
    <row r="23" spans="1:5">
      <c r="A23" s="65"/>
      <c r="B23" s="11"/>
      <c r="C23" s="11"/>
      <c r="D23" s="11"/>
      <c r="E23" s="15"/>
    </row>
    <row r="24" spans="1:5">
      <c r="A24" s="65"/>
      <c r="B24" s="11"/>
      <c r="C24" s="12"/>
      <c r="D24" s="12"/>
      <c r="E24" s="15"/>
    </row>
    <row r="25" spans="1:5">
      <c r="A25" s="65"/>
      <c r="B25" s="11"/>
      <c r="C25" s="11"/>
      <c r="D25" s="11"/>
      <c r="E25" s="15"/>
    </row>
    <row r="26" spans="1:5">
      <c r="A26" s="10"/>
      <c r="B26" s="11"/>
      <c r="C26" s="11"/>
      <c r="D26" s="11"/>
      <c r="E26" s="15"/>
    </row>
    <row r="27" spans="1:5">
      <c r="A27" s="10"/>
      <c r="B27" s="11"/>
      <c r="C27" s="11"/>
      <c r="D27" s="11"/>
      <c r="E27" s="15"/>
    </row>
  </sheetData>
  <mergeCells count="2">
    <mergeCell ref="A1:E1"/>
    <mergeCell ref="A20:A25"/>
  </mergeCells>
  <phoneticPr fontId="32" type="noConversion"/>
  <pageMargins left="0.75" right="0.75" top="1" bottom="1" header="0.5" footer="0.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主材报价</vt:lpstr>
      <vt:lpstr>Sheet1</vt:lpstr>
      <vt:lpstr>主材报价!Print_Area</vt:lpstr>
    </vt:vector>
  </TitlesOfParts>
  <Company>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</cp:lastModifiedBy>
  <cp:revision>1</cp:revision>
  <cp:lastPrinted>2025-05-14T02:44:59Z</cp:lastPrinted>
  <dcterms:created xsi:type="dcterms:W3CDTF">2008-04-25T12:59:00Z</dcterms:created>
  <dcterms:modified xsi:type="dcterms:W3CDTF">2025-05-21T01:55:39Z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1FE4B7052EF34EE4BF78DB345D7040A5_13</vt:lpwstr>
  </property>
</Properties>
</file>